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0" windowWidth="12030" windowHeight="8450" activeTab="0"/>
  </bookViews>
  <sheets>
    <sheet name="PHỤ LỤC 03 (CÔNG BỐ)" sheetId="1" r:id="rId1"/>
    <sheet name="Quyết định" sheetId="2" state="hidden" r:id="rId2"/>
    <sheet name="CLN" sheetId="3" state="hidden" r:id="rId3"/>
  </sheets>
  <definedNames>
    <definedName name="_xlnm.Print_Titles" localSheetId="2">'CLN'!$3:$4</definedName>
    <definedName name="_xlnm.Print_Titles" localSheetId="0">'PHỤ LỤC 03 (CÔNG BỐ)'!$3:$4</definedName>
  </definedNames>
  <calcPr fullCalcOnLoad="1"/>
</workbook>
</file>

<file path=xl/comments1.xml><?xml version="1.0" encoding="utf-8"?>
<comments xmlns="http://schemas.openxmlformats.org/spreadsheetml/2006/main">
  <authors>
    <author>Admin</author>
    <author>Home</author>
  </authors>
  <commentList>
    <comment ref="C15" authorId="0">
      <text>
        <r>
          <rPr>
            <b/>
            <sz val="8"/>
            <rFont val="Tahoma"/>
            <family val="2"/>
          </rPr>
          <t>Admin:</t>
        </r>
        <r>
          <rPr>
            <sz val="8"/>
            <rFont val="Tahoma"/>
            <family val="2"/>
          </rPr>
          <t xml:space="preserve">
Điều chỉnh 1 phần diện tích VT4, VT5 lên vị trí 3</t>
        </r>
      </text>
    </comment>
    <comment ref="C16" authorId="0">
      <text>
        <r>
          <rPr>
            <b/>
            <sz val="8"/>
            <rFont val="Tahoma"/>
            <family val="2"/>
          </rPr>
          <t>Admin:</t>
        </r>
        <r>
          <rPr>
            <sz val="8"/>
            <rFont val="Tahoma"/>
            <family val="2"/>
          </rPr>
          <t xml:space="preserve">
Điều chỉnh từ VT4 lên VT3</t>
        </r>
      </text>
    </comment>
    <comment ref="C17" authorId="0">
      <text>
        <r>
          <rPr>
            <b/>
            <sz val="8"/>
            <rFont val="Tahoma"/>
            <family val="2"/>
          </rPr>
          <t>Admin:</t>
        </r>
        <r>
          <rPr>
            <sz val="8"/>
            <rFont val="Tahoma"/>
            <family val="2"/>
          </rPr>
          <t xml:space="preserve">
Chuyển 1 khu vực VT4 theo QĐ 53 xuống VT5</t>
        </r>
      </text>
    </comment>
    <comment ref="C59" authorId="1">
      <text>
        <r>
          <rPr>
            <b/>
            <sz val="8"/>
            <rFont val="Tahoma"/>
            <family val="2"/>
          </rPr>
          <t>Home:</t>
        </r>
        <r>
          <rPr>
            <sz val="8"/>
            <rFont val="Tahoma"/>
            <family val="2"/>
          </rPr>
          <t xml:space="preserve">
QĐ35: Chia 2 VT1 ấp An Lạc và VT2 ấp An Phú, An Phú A, nay thành VT2 
</t>
        </r>
      </text>
    </comment>
    <comment ref="B60" authorId="1">
      <text>
        <r>
          <rPr>
            <b/>
            <sz val="8"/>
            <rFont val="Tahoma"/>
            <family val="2"/>
          </rPr>
          <t>Home:</t>
        </r>
        <r>
          <rPr>
            <sz val="8"/>
            <rFont val="Tahoma"/>
            <family val="2"/>
          </rPr>
          <t xml:space="preserve">
QĐ35:
VT1
</t>
        </r>
      </text>
    </comment>
    <comment ref="B62" authorId="1">
      <text>
        <r>
          <rPr>
            <b/>
            <sz val="8"/>
            <rFont val="Tahoma"/>
            <family val="2"/>
          </rPr>
          <t>Home:</t>
        </r>
        <r>
          <rPr>
            <sz val="8"/>
            <rFont val="Tahoma"/>
            <family val="2"/>
          </rPr>
          <t xml:space="preserve">
QĐ35: VT3
</t>
        </r>
      </text>
    </comment>
  </commentList>
</comments>
</file>

<file path=xl/comments3.xml><?xml version="1.0" encoding="utf-8"?>
<comments xmlns="http://schemas.openxmlformats.org/spreadsheetml/2006/main">
  <authors>
    <author>Home</author>
    <author>Admin</author>
    <author>Win</author>
  </authors>
  <commentList>
    <comment ref="C256" authorId="0">
      <text>
        <r>
          <rPr>
            <b/>
            <sz val="8"/>
            <rFont val="Tahoma"/>
            <family val="2"/>
          </rPr>
          <t>Home:</t>
        </r>
        <r>
          <rPr>
            <sz val="8"/>
            <rFont val="Tahoma"/>
            <family val="2"/>
          </rPr>
          <t xml:space="preserve">
QĐ35: Chia 2 VT1 ấp An Lạc và VT2 ấp An Phú, An Phú A, nay thành VT2 
</t>
        </r>
      </text>
    </comment>
    <comment ref="B257" authorId="0">
      <text>
        <r>
          <rPr>
            <b/>
            <sz val="8"/>
            <rFont val="Tahoma"/>
            <family val="2"/>
          </rPr>
          <t>Home:</t>
        </r>
        <r>
          <rPr>
            <sz val="8"/>
            <rFont val="Tahoma"/>
            <family val="2"/>
          </rPr>
          <t xml:space="preserve">
QĐ35:
VT1
</t>
        </r>
      </text>
    </comment>
    <comment ref="B259" authorId="0">
      <text>
        <r>
          <rPr>
            <b/>
            <sz val="8"/>
            <rFont val="Tahoma"/>
            <family val="2"/>
          </rPr>
          <t>Home:</t>
        </r>
        <r>
          <rPr>
            <sz val="8"/>
            <rFont val="Tahoma"/>
            <family val="2"/>
          </rPr>
          <t xml:space="preserve">
QĐ35: VT3
</t>
        </r>
      </text>
    </comment>
    <comment ref="C82" authorId="1">
      <text>
        <r>
          <rPr>
            <b/>
            <sz val="8"/>
            <rFont val="Tahoma"/>
            <family val="2"/>
          </rPr>
          <t>Admin:</t>
        </r>
        <r>
          <rPr>
            <sz val="8"/>
            <rFont val="Tahoma"/>
            <family val="2"/>
          </rPr>
          <t xml:space="preserve">
Điều chỉnh 1 phần diện tích VT4, VT5 lên vị trí 3</t>
        </r>
      </text>
    </comment>
    <comment ref="C83" authorId="1">
      <text>
        <r>
          <rPr>
            <b/>
            <sz val="8"/>
            <rFont val="Tahoma"/>
            <family val="2"/>
          </rPr>
          <t>Admin:</t>
        </r>
        <r>
          <rPr>
            <sz val="8"/>
            <rFont val="Tahoma"/>
            <family val="2"/>
          </rPr>
          <t xml:space="preserve">
Điều chỉnh từ VT4 lên VT3</t>
        </r>
      </text>
    </comment>
    <comment ref="C84" authorId="1">
      <text>
        <r>
          <rPr>
            <b/>
            <sz val="8"/>
            <rFont val="Tahoma"/>
            <family val="2"/>
          </rPr>
          <t>Admin:</t>
        </r>
        <r>
          <rPr>
            <sz val="8"/>
            <rFont val="Tahoma"/>
            <family val="2"/>
          </rPr>
          <t xml:space="preserve">
Chuyển 1 khu vực VT4 theo QĐ 53 xuống VT5</t>
        </r>
      </text>
    </comment>
    <comment ref="B183" authorId="2">
      <text>
        <r>
          <rPr>
            <b/>
            <sz val="8"/>
            <rFont val="Tahoma"/>
            <family val="2"/>
          </rPr>
          <t>Win:</t>
        </r>
        <r>
          <rPr>
            <sz val="8"/>
            <rFont val="Tahoma"/>
            <family val="2"/>
          </rPr>
          <t xml:space="preserve">
QĐ47 VT3. De xuat VT2</t>
        </r>
      </text>
    </comment>
  </commentList>
</comments>
</file>

<file path=xl/sharedStrings.xml><?xml version="1.0" encoding="utf-8"?>
<sst xmlns="http://schemas.openxmlformats.org/spreadsheetml/2006/main" count="2733" uniqueCount="894">
  <si>
    <t>Phía đông: Giáp kênh thuỷ lợi, Kênh sường;- PhíaTây: Giáp xã Thạnh Trị; Phía Nam: Giáp Kênh Hai Tài, Kinh KT 13, Kênh Tà Ná; Phía Bắc: Giáp xã Tuân Tức</t>
  </si>
  <si>
    <t>Phía Đông: Giáp kênh thuỷ lợi (Giáp ấp 1); Phía Nam: Giáp kênh Mã Lớn; Phía Bắc: Giáp xã Thạnh Trị</t>
  </si>
  <si>
    <t>Xã Mỹ Quới</t>
  </si>
  <si>
    <t>Khu vực phía Bắc giáp Tỉnh lộ 937B, phía Nam giáp rạch Ba Cụi (trừ đất nông nghiệp có cạnh tiếp giáp với đường Tỉnh lộ 937B trong phạm vi 100 m tính từ mép đường lộ).</t>
  </si>
  <si>
    <t>Xã Tân Long</t>
  </si>
  <si>
    <t>Toàn bộ diện tích đất trồng cây lâu năm trên địa bàn thị trấn.</t>
  </si>
  <si>
    <t>Diện tích đất trồng cây lâu năm còn lại trên địa bàn xã.</t>
  </si>
  <si>
    <t>Xã Long Phú</t>
  </si>
  <si>
    <t>Thị trấn Long Phú</t>
  </si>
  <si>
    <t>Kênh 85-đường đất- rạch thuộc ấp Bưng Tróp A và B - kênh ranh xã An Ninh</t>
  </si>
  <si>
    <t>Kênh 85 - Ranh xã Thiện Mỹ</t>
  </si>
  <si>
    <t>Khu vực phía Bắc giáp kênh xáng Ngã Năm - Phú Lộc, phía Nam giáp kênh 2A, phía Đông giáp kênh 26/3 và phía Tây giáp kênh Cocsanen.</t>
  </si>
  <si>
    <t>C</t>
  </si>
  <si>
    <t>Thị Trấn Kế sách</t>
  </si>
  <si>
    <t xml:space="preserve"> Đông: xã Lịch Hội Thượng. Tây xã Viên Bình. Nam: Kênh ông Đum kéo thẳng giáp Viên Bình. Bắc: Kênh Sóc Đum-Tà Nịt</t>
  </si>
  <si>
    <t>Đông: sông gòi – kênh 5 huyện – lộ đan Chùa Hội Phước ra đê ngăn mặn.Tây: kênh ranh Liêu Tú - LHT. Nam: lộ đê ngăn mặn  kênh Mã Đức. Bắc: kênh Xà Khị.</t>
  </si>
  <si>
    <t>Phần đất cây lâu năm còn trên địa bàn xã.</t>
  </si>
  <si>
    <t xml:space="preserve">Xã Vĩnh Quới </t>
  </si>
  <si>
    <t>Phía Đông giáp xã Kế An. Phía Tây giáp kênh 30/4. Phía Nam giáp kênh Hậu Bối. Phía Bắc giáp sông Số 1.</t>
  </si>
  <si>
    <t>Phía Đông giáp xã Kế An. Phía Tây giáp tỉnh Hậu Giang. Phía Nam giáp kênh số 1. Phía Bắc giáp xã Ba Trinh.</t>
  </si>
  <si>
    <t>Phía Đông giáp kênh Trung Hải. Phía Tây giáp tỉnh Hậu Giang. Phía Bắc giáp kênh 30/4. Phía Nam giáp xã Hồ Đắc Kiện</t>
  </si>
  <si>
    <t>- Gồm diện tích ấp Trung Thống và ranh phía Nam giáp: kênh Tám Tâm ông Cuội, kênh Phú Giao, xã Thạnh Quới, huyện Mỹ Xuyên;</t>
  </si>
  <si>
    <t>Phía Đông giáp kênh Tư Liễu, rạch ThaLa. Phía Tây giáp rạch Ngã Cũ, kênh Thông Cư. Phía Nam giáp xã Kế An. Phía Bắc giáp kênh Cái Trâm, xã An Lạc Thôn.</t>
  </si>
  <si>
    <t>Phía Đông giáp rạch Ngã Cũ. Phía Tây giáp rạch Phong Thọ, xã Ba Trinh, phía Nam giáp kênh kênh Đào ấp 12. Phía Bắc giáp kênh Cái Trâm, xã Xuân Hoà</t>
  </si>
  <si>
    <t>HUYỆN KẾ SÁCH</t>
  </si>
  <si>
    <t>HUYỆN THẠNH TRỊ</t>
  </si>
  <si>
    <t xml:space="preserve"> KV2</t>
  </si>
  <si>
    <t>Phía Đông: Giáp kênh Tây Nhỏ - Phía Tây: Giáp sông Vĩnh Bia, xã Vĩnh Lợi; Phía Nam: Giáp Sông Tràm Kiến - Phía Bắc: Giáp sông Vĩnh Bia, xã Vĩnh Lợi</t>
  </si>
  <si>
    <t>Phía Đông: Giáp kênh ông Sóc; Phía Tây: Giáp kênh Già Mê; Phía Nam: Giáp kênh ông Miễn; Phía Bắc: Giáp sông Vĩnh Trò, xã Vĩnh Lợi</t>
  </si>
  <si>
    <t xml:space="preserve">  KV2</t>
  </si>
  <si>
    <t xml:space="preserve">Toàn bộ khu vực khóm 5 và khu vực khóm 6 ven kênh xáng chìm tính từ mốc chỉ giới đường thuỷ nội địa đến kênh nông trường </t>
  </si>
  <si>
    <t>Khu vực phía Đông Bắc giáp rạch Xẻo Chít, phía Tây giáp xã Vĩnh Quới và phía Nam giáp kênh xáng Phụng Hiệp - Cà Mau.</t>
  </si>
  <si>
    <t xml:space="preserve">Khu vực phía Bắc giáp phường 2, phía Nam giáp kênh xáng Ngã Năm - Phú Lộc, phía Tây giáp kênh xáng Phụng Hiệp - Cà Mau </t>
  </si>
  <si>
    <t>Khu vực phía Bắc giáp kênh xáng Ngã Năm - Phú Lộc, phía Nam giáp xã Vĩnh Biên, phía Đông giáp kênh Dân Quân và phía Tây giáp kênh xáng Phụng Hiệp - Cà Mau</t>
  </si>
  <si>
    <t>Khóm Tân Quới, Tân Thành, Khóm 3 và Khóm 1 khu vực ven Quản lộ Phụng Hiệp tính từ mốc lộ giới qua hai bên kênh Thủy lợi (kênh 500)</t>
  </si>
  <si>
    <t>Ven kênh Tân Chánh, phía Đông giáp huyện Mỹ Tú và phía Tây giáp kênh Thủy lợi (kênh 500).</t>
  </si>
  <si>
    <t>Khu vực phía Tây Nam giáp khóm 6, phường 1; phía Tây Bắc giáp huyện Long Mỹ, tỉnh Hậu Giang đến kênh Thủy lợi.</t>
  </si>
  <si>
    <t>Khu vực phía Tây Bắc giáp tỉnh Hậu Giang  tính từ đê bao kênh Thủy lợi (kênh 500).</t>
  </si>
  <si>
    <t>Khu vực phía Bắc giáp kênh Mỹ Phước, phía Nam giáp kênh Lâm Trà  ven kênh Mỹ Lợi qua hai bên đến kênh Thủy lợi (kênh 500).</t>
  </si>
  <si>
    <t>Khu vực phía Bắc giáp Lâm Trà, phía Nam giáp kênh Lung Bào Tượng.</t>
  </si>
  <si>
    <t xml:space="preserve">Khóm Vĩnh Tiền, Vĩnh Mỹ khu vực ven kênh xáng Phụng Hiệp tính từ mốc đường thủy nội địa đến kênh Thủy lợi (kênh 500) </t>
  </si>
  <si>
    <t>Khu vực phía Bắc giáp kinh Ba Liếm, phía Nam giáp rạch Lung Lớn, phía Đông giáp kênh 90 và phía Tây giáp kênh Cống Đá.</t>
  </si>
  <si>
    <t>Khu vực phía Bắc giáp kênh Nàng Rền, phía Nam giáp kênh Làng Mới, phía Đông giáp kênh Xóm Lẫm và phía Tây giáp tỉnh Bạc Liêu.</t>
  </si>
  <si>
    <t>Khu vực phía Bắc giáp kênh Ngang, phía Đông giáp xã Mỹ Bình và phía Đông giáp rạch Cống Đá.</t>
  </si>
  <si>
    <t>Khu vực phía Đông giáp kênh Cống Đá, phía Tây Nam giáp kênh Thủy lợi gần kênh xáng Phụng Hiệp.</t>
  </si>
  <si>
    <t xml:space="preserve"> Đông: kênh xáng mới. Tây: Xã Liêu Tú, Tài Văn. Nam kênh Chù Bưng Buối. Bắc: lộ đất Tú Điềm.</t>
  </si>
  <si>
    <t>Đông: kênh cách ly. Tây: đường huyện 27. Nam: đường huyện 27. Bắc: Kênh Lâm Ton.</t>
  </si>
  <si>
    <t>Xã Tài Văn</t>
  </si>
  <si>
    <t>Xã Xuân Hoà</t>
  </si>
  <si>
    <t>Khu vực phía Đông Bắc giáp kênh Thủy Lợi, phía Tây giáp kênh Nàng Rền và phía Nam giáp huyện Thạnh Trị.</t>
  </si>
  <si>
    <t>Khu vực ven rạch Mười Lửa, phía Đông giáp xã Mỹ Quới, phía Tây giáp Rạch Mười Gà, xã Mỹ Quới; phía Bắc Đông Nam giáp kênh Thủy lợi.</t>
  </si>
  <si>
    <t>Xã Kế Thành</t>
  </si>
  <si>
    <t>Đất trồng cây lâu năm của thị trấn</t>
  </si>
  <si>
    <t>Đất trồng cây lâu năm trên địa bàn xã</t>
  </si>
  <si>
    <t>Toàn ấp Lê Minh Châu A, Lê Minh Châu B, Tăng Long</t>
  </si>
  <si>
    <t>Phía Đông: Giáp Sông Thổ Mô; Phía Tây: Giáp ấp 23, xã Châu Hưng; Phía Nam: Giáp đường tỉnh 937B; Phía Bắc: Giáp ấp 23, xã Vĩnh Thành</t>
  </si>
  <si>
    <t>Phía Đông: Giáp rạch 5 Toán, ấp Trung Nhất xã Lâm Tân; Phía Tây: Giáp kênh KT 13, sông Trung Hoà; Phía Nam: Giáp kênh ông Út, kênh trường Học; Phía Bắc: Giáp Sông Tà Lọt, sông Trung Hoà, kênh bà Xe, rạch ấp Trung Thống</t>
  </si>
  <si>
    <t>Xã Kế An</t>
  </si>
  <si>
    <t>Toàn bộ đất cây lâu năm trên địa bàn xã</t>
  </si>
  <si>
    <t>Toàn ấp Vàm Hồ; ấp Vàm Hồ A; ấp Võ Thành Văn (khu vực từ phía bờ tây rạch cây Me đến bờ phía đông Rạch Su)</t>
  </si>
  <si>
    <t>Phần còn lại của ấp Võ Thành Văn, (Khu vực từ phía đông rạch Cây Me,  đến đê bao biển giáp xã An Thạnh 3; Khu vực từ nhà ông Khải đến nhà ông Ba Đời, qua cống số 4 đến Cầu Cây mắm)</t>
  </si>
  <si>
    <t xml:space="preserve">Kênh Gòn - Kênh Sườn (ấp kinh Đào) - ranh TT Châu Thành </t>
  </si>
  <si>
    <t>F</t>
  </si>
  <si>
    <t>Xã Trinh Phú</t>
  </si>
  <si>
    <t>Xã An Mỹ</t>
  </si>
  <si>
    <t>Phía Đông giáp ranh huyện Long Phú. Phía Tây giáp rạch Phụng An. Phía Bắc giáp xã Song Phụng. Phía Nam giáp rạch Phụng An.</t>
  </si>
  <si>
    <t xml:space="preserve">Đông: xã Đại Ân 2; Tây: huyện lộ 27 (Long Phú - LHT); Nam: kênh 85; Bắc: kênh mương ông kép   </t>
  </si>
  <si>
    <t>Phía Đông giáp xã An Lạc Tây. Phía Tây giáp kênh Tư Liễu, rạch ThaLa. Phía Nam giáp sông Rạch Vọp, xã Thới An Hội. Phía Bắc giáp kênh Cái Trâm, xã An Lạc Thôn.</t>
  </si>
  <si>
    <t>THỊ XÃ NGÃ NĂM</t>
  </si>
  <si>
    <t>Phường 2</t>
  </si>
  <si>
    <t>Phường 3</t>
  </si>
  <si>
    <t>Khu vực phía Bắc giáp rạch Sóc Sải, phía Nam giáp kênh xáng Phụng Hiệp, phía Đông giáp kênh Mới và phía Tây giáp tỉnh Bạc Liêu.</t>
  </si>
  <si>
    <t>Xã Mỹ Thuận.</t>
  </si>
  <si>
    <t>Xã Thuận Hưng.</t>
  </si>
  <si>
    <t>Xã Long Hưng.</t>
  </si>
  <si>
    <t xml:space="preserve"> Đông: xã Lịch Hội Thượng. Tây: xã Viên Bình. Nam: giáp kênh Giồng Chát- Tổng Cáng. Bắc: kênh Sóc Đơm-Tà Nịt</t>
  </si>
  <si>
    <t>Xã Viên An</t>
  </si>
  <si>
    <t>Xã Viên Bình</t>
  </si>
  <si>
    <t>VT2</t>
  </si>
  <si>
    <t>VT3</t>
  </si>
  <si>
    <t>Thị trấn Mỹ Xuyên</t>
  </si>
  <si>
    <t>Xã Đại Tâm</t>
  </si>
  <si>
    <t>Xã Thạnh Phú</t>
  </si>
  <si>
    <t>Xã Thạnh Quới</t>
  </si>
  <si>
    <t>Xã Ngọc Tố</t>
  </si>
  <si>
    <t>KV2</t>
  </si>
  <si>
    <t>KV3</t>
  </si>
  <si>
    <t>Xã Tham Đôn</t>
  </si>
  <si>
    <t>Khu vực còn lại</t>
  </si>
  <si>
    <t>Khu vực còn lại.</t>
  </si>
  <si>
    <t>Xã Hòa Tú 1</t>
  </si>
  <si>
    <t>Xã Hòa Tú 2</t>
  </si>
  <si>
    <t>Xã Ngọc Đông</t>
  </si>
  <si>
    <t>Khu vực, vị trí</t>
  </si>
  <si>
    <t>Xã Long Đức.</t>
  </si>
  <si>
    <t>Xã Phú Hữu.</t>
  </si>
  <si>
    <t>Phía Đông giáp xã Hồ Đắc Kiện, xã Thiện Mỹ. Phía Tây giáp kênh Hàng Sắn, kênh Lý. Phía Nam giáp ranh xã Mỹ Hương. Phía Bắc giáp kênh Tân Phước,  giáp ranh xã Hồ Đắc Kiện.</t>
  </si>
  <si>
    <t>Phía Đông giáp ranh TP. Sóc Trăng, ranh huyện Mỹ Xuyên. Phía Tây giáp ranh huyện Châu Thành, ranh xã Thuận Hưng, rạch Bố Thảo củ. Phía Nam giáp kênh Phú Mỹ 1. Phía Bắc giáp ranh huyện Châu Thành.</t>
  </si>
  <si>
    <t xml:space="preserve">
Phía Đông: Giáp xã Lâm Tân (ấp Tân Nghĩa);- Phía Tây: Giáp ấp Tân 
Lợi, xã Thạnh Tân; Phía Nam: Giáp kênh Thầy Hai; Phía Bắc: Giáp xã Lâm Tân
</t>
  </si>
  <si>
    <t>Đông: kênh sườn (từ rạch Bần - Đại Ngãi); Tây: giáp Huyện Kế Sách;  Nam: xã Đại Ngãi; Bắc: Kênh Bà Kính.</t>
  </si>
  <si>
    <t>Đông:giáp kênh giữa; Tây: giáp kênh sườn (ranh Phụng Sơn - Phụng Tường 1,2); Nam: xã Đại Ngãi; Bắc: đầu kênh hai Bé nối qua kênh giữa.</t>
  </si>
  <si>
    <t>Đông: kênh 8 Hal - kinh xáng - ranh An Mỹ;  Tây: lung giáp xã Phú Tâm-Châu Thành; Nam: kênh ông Thuận; Bắc: Xã An Mỹ-Kế Sách.</t>
  </si>
  <si>
    <t>Đông: kênh 96 Long Hưng;Tây: huyện Mỹ Xuyên; Nam: kênh Cái Xe; Bắc: xã Tân Hưng  Tân Thạnh.</t>
  </si>
  <si>
    <t>Đông: kênh 25/4; Tây: xã Tân Hưng; Nam: Rạch Bưng Thum; Bắc: xã
 Tân Hưng</t>
  </si>
  <si>
    <t>Giới hạn bởi: Giáp ranh Long Hòa, dọc theo kênh 10 Yên ra sông Đình đến kênh Tư và ranh xã Ngọc Đông, Ngọc Tố và Hòa Tú 2.</t>
  </si>
  <si>
    <t xml:space="preserve">Giới hạn bởi: Quốc lộ 1 đến kênh 19/5; đê bao Phú Hưng; đường khu 4, lộ đan vào Phú Hoà, Phú Thành và ranh xã Lâm Kiết - Thạnh Trị </t>
  </si>
  <si>
    <t>VT4</t>
  </si>
  <si>
    <t>VT5</t>
  </si>
  <si>
    <t>IX</t>
  </si>
  <si>
    <t>VIII</t>
  </si>
  <si>
    <t>VI</t>
  </si>
  <si>
    <t>Giáp Kênh Tiếp Nhựt vào 70m</t>
  </si>
  <si>
    <t>Khu vực còn lại trên địa bàn xã</t>
  </si>
  <si>
    <t xml:space="preserve">Khu vực ven kênh Tiếp Nhựt vào 70m </t>
  </si>
  <si>
    <t>Khu vực ven đường vào đến Chùa Lao Vên (theo tuyến khu dân cư)</t>
  </si>
  <si>
    <t xml:space="preserve"> Toàn bộ phần diện tích đất cây lâu năm còn lại của xã</t>
  </si>
  <si>
    <t>Phía Đông: Giáp xã Lâm Tân; Phía Tây: Giáp huyện Ngã Năm; Phía Nam: giáp kênh ông Tàu, kênh Cái Trầu; Phía Bắc: Giáp huyện Mỹ Tú</t>
  </si>
  <si>
    <t>Phía Đông: Giáp xã Vĩnh Thành, kênh 8 Sao; Phía Tây: Giáp kênh Hồ Điệp, kênh 5 Te; Phía Nam: Giáp kênh 14, kênh Nàng Rền; Phía Bắc: Kênh Ông Tà</t>
  </si>
  <si>
    <t>KV2-</t>
  </si>
  <si>
    <t xml:space="preserve">Toàn ấp Văn Sáu, ấp Đoàn Văn Tố, Toàn ấp Đoàn Văn Tố A và 1 phần phía trên ấp Sáu Thử </t>
  </si>
  <si>
    <t>Xã Phú Tân</t>
  </si>
  <si>
    <t>Kênh Xây Chô - ranh xã Phú Tâm - kênh Vành Đai -
 ranh xã An Hiệp</t>
  </si>
  <si>
    <t>Phường 1</t>
  </si>
  <si>
    <t>Khu vực phía Bắc giáp phường 2, phía Nam giáp kênh Tư Cửu, phía Đông giáp huyện Mỹ Tú và phía Tây giáp kênh Bình Hưng.</t>
  </si>
  <si>
    <t>Khu vực phía Tây Bắc giáp rạch Lục Bà Tham, phía Đông giáp phường 1 và phía Nam giáp rạch Xẻo Chít.</t>
  </si>
  <si>
    <t>Xã Phú Tâm</t>
  </si>
  <si>
    <t>Toàn bộ ấp Phú Thành B</t>
  </si>
  <si>
    <t>Kênh Cầu Chùa- kênh ông Quên - ranh huyện Long Phú</t>
  </si>
  <si>
    <t>Kênh ông Quên - kênh Cầu Chùa- ranh xã Phú Tân</t>
  </si>
  <si>
    <t>Phía Đông giáp ranh xã Thuận Hưng. Phía Tây giáp ranh xã Mỹ Tú. Phía Nam giáp kênh nổi Tà Liêm. Phía Bắc giáp ranh xã Thuận Hưng và ranh xã Mỹ Tú</t>
  </si>
  <si>
    <t>Phía Đông giáp ranh xã Thuận Hưng và ranh xã Phú Mỹ. Phía Tây giáp sông Nhu Gia. Phía Nam giáp ranh huyện Mỹ Xuyên.  Phía Bắc giáp kênh Tam Sóc</t>
  </si>
  <si>
    <t>Phía Đông giáp đường Tỉnh 940. Phía Tây và Phía Nam giáp huyện Thạnh Trị. Phía Bắc giáp kênh Bao Lâm Trường</t>
  </si>
  <si>
    <t>Phía Đông giáp kênh Bộ Thon. Phía Tây giáp ranh xã Mỹ Tú và kênh Chòm Tre. Phía Nam giáp ranh xã Mỹ Tú. Phía Bắc giáp kênh Trà Cú Cạn</t>
  </si>
  <si>
    <t>Phía Đông giáp kênh Bá Hộ, kênh Ông Nam, kênh 1/5. Phía Tây giáp ranh xã Mỹ Tú. Phía Nam giáp kênh Trà Cú Cạn. Phía Bắc giáp ranh xã Long Hưng.</t>
  </si>
  <si>
    <t>Phía Đông giáp ranh xã Thuận Hưng. Phía Tây giáp sông Tân Lập. Phía Nam giáp ranh xã Mỹ Tú. Phía Bắc giáp kênh Ô Quên.</t>
  </si>
  <si>
    <t>Phía Đông: Giáp xã Lâm Tân (ấp Tân Nghĩa); Phía Tây: Giáp Rạch Tà Lọt; Phía Nam: Giáp Rạch Tà Lọt, sông Trung Hoà, kênh Bà Ke, rạch 5 Toán, ấp Trung Thống; Phía Bắc: Giáp kênh Cầu Sắc, rạch Sa Keo</t>
  </si>
  <si>
    <t>Diện tích đất cây lâu năm còn lại trên địa bàn xã.</t>
  </si>
  <si>
    <t>Toàn bộ diện tích đất trồng cây lâu năm trên địa bàn xã.</t>
  </si>
  <si>
    <t>Châu Khánh</t>
  </si>
  <si>
    <t>Tân Thạnh</t>
  </si>
  <si>
    <t>Toàn bộ diện tích đất cây lâu năm trên địa bàn xã.</t>
  </si>
  <si>
    <t>Tân Hưng</t>
  </si>
  <si>
    <t>HUYỆN CÙ LAO DUNG</t>
  </si>
  <si>
    <t>Thị trấn Cù Lao Dung</t>
  </si>
  <si>
    <t>Xã An Thạnh Tây</t>
  </si>
  <si>
    <t>Toàn xã</t>
  </si>
  <si>
    <t>Xã An Thạnh 2</t>
  </si>
  <si>
    <t>Toàn ấp: Trương Công Nhật, Đặng Trung Tiến, Nguyễn Công Minh A, Nguyễn Công Minh B, Đền Thờ.</t>
  </si>
  <si>
    <t xml:space="preserve">Khu vực còn lại (khu vực Lâm Trường trả cho dân) </t>
  </si>
  <si>
    <t>Phía Đông giáp kênh Phú Tâm. Phía Tây giáp kênh Lộ Mới. Phía Nam giáp cống Lộ mới. Phía Bắc giáp kênh Số 1</t>
  </si>
  <si>
    <t>Phía Đông giáp kênh Lộ mới. Phía Tây giáp rạch Bưng Tiết. Phía Nam giáp kênh bà Lèo. Phía Bắc giáp kênh Số 1</t>
  </si>
  <si>
    <t>Phía Đông: Giáp thị trấn Phú Lộc, giáp tỉnh Bạc Liêu; Phía Tây: Giáp kênh Thầy Ban, xã Châu Hưng; Phía Nam: giáp Ranh tỉnh Bạc Liêu; Phía Bắc: Giáp kênh công, kênh ông Hiền, rạch Bào Cát</t>
  </si>
  <si>
    <t>Khu vực phía Bắc giáp tỉnh Hậu Giang, phía đông giáp rạch Xẻo Gỗ, phía Tây Nam giáp rạch Xẻo Chít.</t>
  </si>
  <si>
    <t>Khu vực phía Bắc giáp kênh Vĩnh Khương, phía Đông giáp rạch Xẻo Sải, phía Tây giáp tỉnh Bạc Liêu và phía Nam giáp rạch Sóc Sải.</t>
  </si>
  <si>
    <t>Toàn bộ diện tích đất cây lâu năm của xã.</t>
  </si>
  <si>
    <t>Xã Gia Hòa 1</t>
  </si>
  <si>
    <t>Toàn bộ diện tích đất lâu năm của xã</t>
  </si>
  <si>
    <t>Xã Gia Hòa 2</t>
  </si>
  <si>
    <t xml:space="preserve">Khu vực còn lại. </t>
  </si>
  <si>
    <t>Khu vực đất lâu năm ở ấp Cổ Cò</t>
  </si>
  <si>
    <t>Xã Mỹ Phước.</t>
  </si>
  <si>
    <t>Phía Đông: Giáp kênh Hồ Điệp, kênh 5 Te; Phía Tây: Giáp huyện Ngã Năm; Phía Nam: giáp ấp 14 ; Phía Bắc: giáp Kênh Ông Tà</t>
  </si>
  <si>
    <t xml:space="preserve"> Phía Đông: Giáp ranh huyện Mỹ Tú; Phía Tây: Giáp kênh ông Ban, rạch Bào Mướp, kênh ông Lượng, ranh xã Lâm Tân, kênh ông Dâu; Phía Nam: Giáp kênh Xáng xã Tuân Tức, kênh SaDi; Phía Bắc: Giáp ranh huyện Mỹ Tú</t>
  </si>
  <si>
    <t>- Phía Đông: Giáp kênh 2 Gấm - Phía Tây: Giáp kênh Tràm Kiến; Phía Nam: Giáp sông Kinh Ngay 2 - Phía Bắc: Giáp kênh Bà Phúc</t>
  </si>
  <si>
    <t>Xã Ba Trinh</t>
  </si>
  <si>
    <t>Dọc kênh Xây Cáp theo hướng Bắc dọc ranh đường Huyện 5, kênh thủy lợi, kênh Mai Thanh và phần đất ấp Trà Quýt</t>
  </si>
  <si>
    <t>Kênh Hai Col- kênh 30/4- Ranh xã Phú Tâm - xã Phú Tân</t>
  </si>
  <si>
    <t>Xã Thuận Hoà</t>
  </si>
  <si>
    <t>Kênh ông Ửng - ranh xã Hồ Đắc Kiện-ranh xã Thiện Mỹ.</t>
  </si>
  <si>
    <t>Kênh Trà Canh - Ranh xã Thuận Hòa , Phú Tâm</t>
  </si>
  <si>
    <t>Phía Đông: Giáp kênh Mây Vóc; Phía Tây: Giáp xã Thạnh Trị; Phía Nam: Giáp thị trấn Hưng Lợi; Phía Bắc: Giáp đường huyện lộ 5, sông Tà Lọt</t>
  </si>
  <si>
    <t>Xã An Lạc Tây</t>
  </si>
  <si>
    <t>Xã Thới An Hội</t>
  </si>
  <si>
    <t>Phía Đông: Giáp xã Vĩnh Thành; Phía Tây: Giáp kênh 8 Sao; Phía Nam: Giáp kênh 13; Phía Bắc: Giáp xã Vĩnh Thành</t>
  </si>
  <si>
    <t>Phía Đông: Giáp Kênh 5 Căn; Phía Tây: Giáp ranh đất ông Nguyễn Văn Toán, hết ranh đất Nguyễn Văn Tiển; Phía Nam: Giáp kênh 5 Năng; Phía Bắc: Giáp kênh Ma Rênh</t>
  </si>
  <si>
    <t>Xã An Thạnh 3</t>
  </si>
  <si>
    <t>Xã An Thạnh Nam</t>
  </si>
  <si>
    <t>Xã An Thạnh Đông</t>
  </si>
  <si>
    <t>Xã Đại Ân 1</t>
  </si>
  <si>
    <t>Quốc lộ 1A-ranh xã Phú Tân- kênh Hai Gô-rạch hàng Bằng</t>
  </si>
  <si>
    <t>Rạch Trà Canh A-kênh Sườn- kênh ông Ửng- ranh xã An Hiệp (hướng Nam)</t>
  </si>
  <si>
    <t>Xã An Hiệp</t>
  </si>
  <si>
    <t xml:space="preserve">Kênh 77 -ranh TP Sóc Trăng </t>
  </si>
  <si>
    <t>Thị trấn Đại Ngãi</t>
  </si>
  <si>
    <t xml:space="preserve">Kênh Phước Kiện đi Cần Giờ đến giáp ranh xã Tham Đôn, Thạnh Thới An và Tài Văn. </t>
  </si>
  <si>
    <t>Đơn vị tính: 1.000 đồng/m2</t>
  </si>
  <si>
    <t>H</t>
  </si>
  <si>
    <t>Xã Nhơn Mỹ</t>
  </si>
  <si>
    <t>Xã Lịch Hội Thượng</t>
  </si>
  <si>
    <t>Xã Lâm Tân</t>
  </si>
  <si>
    <t>Phía Đông giáp kênh Lộ Mới, Kênh Phú Tâm. Phía Tây giáp kênh Nổi, kênh Tập đoàn 1, kênh Lò Rèn. Phía Nam giáp rạch Na Tưng. Phía Bắc giáp kênh Bà Lèo</t>
  </si>
  <si>
    <t>Phía Đông và Phía Nam giáp vòng cung Quốc Lộ Quản Lộ Phung Hiệp. Phía Tây giáp kênh 1/5. Phía Bắc giáp ranh tỉnh Hậu Giang</t>
  </si>
  <si>
    <t>Phía Đông giáp ranh huyện Châu Thành, kênh nông Trại 1/5 , kênh Hàng Sắn. Phía Tây giáp Kênh Đập Đá, kênh 1/5, ranh thị trấn Huỳnh Hữu Nghĩa. Phía Nam giáp ranh thị trấn Huỳnh Hữu Nghĩa, ranh xã Mỹ Hương. Phía Bắc giáp ranh Tỉnh Hậu Giang, vòng cung Quốc Lộ Quản Lộ Phung Hiệp</t>
  </si>
  <si>
    <t>Phía Đông giáp đường Tỉnh 939. Phía Tây giáp ranh xã Mỹ Thuận. Phía Nam giáp ranh xã Phú Mỹ. Phía Bắc giáp kênh Tam Sóc</t>
  </si>
  <si>
    <t>Phía Đông giáp rạch Phụng An. Phía Tây giáp kênh Trại giống.  Phía Nam giáp rạch An Nghiệp. Phía Bắc giáp kênh Số 1.</t>
  </si>
  <si>
    <t>Phía Đông: Giáp kênh 6 Bảnh; Phía Tây: Giáp xã Thạnh Tân; Phía Nam: Giáp kênh 3 Cảo Chắc Tức 3, giáp xã Tuân Tức; Phía Bắc: Giáp huyện Mỹ Xuyên</t>
  </si>
  <si>
    <t>Phía Đông: Giáp ranh huyện Mỹ Tú; Phía Tây: Giáp ấp Kiết Lập A, Kiết Lập B (xã Lâm Tân); Phía Nam: Giáp huyện Mỹ Xuyên, kênh nội đồng; Phía Bắc: Giáp kênh ông Tà, kênh Xáng xã Tuân Tức, ranh ấp Kiết Thắng, ấp Kiết Lợi</t>
  </si>
  <si>
    <t xml:space="preserve">   Các vị trí còn lại.</t>
  </si>
  <si>
    <t>Các vị trí còn lại.</t>
  </si>
  <si>
    <t>Xã Mỹ Hương.</t>
  </si>
  <si>
    <t>Phía Đông giáp ranh xã Mỹ Hương. Phía Tây giáp sông Tân Lập. Phía Nam giáp kênh Ô Quên. Phía Bắc giáp ranh xã Long Hưng.</t>
  </si>
  <si>
    <t>Phía Đông giáp ranh xã Mỹ Thuận. Phía Tây giáp kênh Thầy Bảy, kênh 8 Tinh. Phía Nam giáp kênh Bờ Bao cũ. Phía Bắc giáp kênh xáng Mỹ Phước, ranh xã Mỹ Tú</t>
  </si>
  <si>
    <t>Phía Đông giáp kênh Lung lớn, kênh 3 Trung. Phía Tây giáp kênh Bảy Thước. Phía Nam giáp kênh Xóm Tiệm. Phía Bắc giáp kênh Lung lớn.</t>
  </si>
  <si>
    <t>Phía Đông giáp ranh xã Mỹ Tú, kênh Thầy Bảy. Phía Tây giáp ranh huyện Ngã Năm. Phía Nam giáp kênh xáng Mỹ Phước. Phía Bắc giáp ranh xã Hưng Phú</t>
  </si>
  <si>
    <t>Phía Đông giáp kênh 8 Tinh. Phía Tây giáp ranh huyện Ngã Năm. Phía Nam giáp kênh Bờ bao Lâm Trường. Phía Bắc giáp kênh xáng Mỹ Phước.</t>
  </si>
  <si>
    <t>Phía Đông giáp ranh xã Long Hưng. Phía Tây giáp rang huyện Ngã Năm. Phía Nam giáp kênh 1000, kênh Tư Lý, kênh 1000, kênh ba Cường, kênh Cô Ba. Phía Bắc giáp kênh Quản lộ Phụng Hiệp.</t>
  </si>
  <si>
    <t>Phía Đông giáp ranh thị trấn Huỳnh Hữu Nghĩa. Phía Tây giáp ranh xã Mỹ Phước.  Phía Nam giáp kênh Trà Cú Cạn. Phía Bắc giáp kênh 500</t>
  </si>
  <si>
    <t>Xã Thạnh Thới Thuận</t>
  </si>
  <si>
    <t>Xã Phong Nẫm</t>
  </si>
  <si>
    <t>Toàn bộ diện tích đất trồng cây lâu năm trên dịa bàn xã</t>
  </si>
  <si>
    <t>Khu vực phía Bắc giáp Tỉnh lộ 937B, phía Tây giáp huyện Thạnh Trị và phía Tây giáp xã Mỹ Quới (trừ đất nông nghiệp có cạnh tiếp giáp với đường Tỉnh lộ 937B trong phạm vi 100 m tính từ mép đường lộ).</t>
  </si>
  <si>
    <t>Vị trí còn lại</t>
  </si>
  <si>
    <t xml:space="preserve"> KV3</t>
  </si>
  <si>
    <t>Phía Đông giáp sông Tân Lập. Phía Tây giáp kênh Bộ Thon, kênh 1/5, kênh ông Nam, kênh Bá Hộ. Phía Nam giáp kênh số 1, ranh xã Mỹ Tú. Phía Bắc giáp kênh Trà Cú Cạn, rạch Ô Rô, rạch Xẽo Lá.</t>
  </si>
  <si>
    <t xml:space="preserve"> Phía Đông giáp đường Tỉnh 939. Phía Tây giáp ranh xã Mỹ Thuận.  Phía Nam giáp kênh Tam Sóc. Phía Bắc giáp kênh Nổi Tà Liêm.</t>
  </si>
  <si>
    <t>Phía Đông giáp ranh huyện Châu Thành và ranh xã Mỹ Hương. Phía Tây giáp kênh Tam Bình, kênh Nhà Trường, rạch Nhu Gia, rạch Cái Chiết. Phía Nam giáp kênh nổi Tà Liêm, ranh xã Mỹ Thuận. Phía Bắc ranh xã Mỹ Hương và thị trấn Huỳnh Hữu Nghĩa</t>
  </si>
  <si>
    <t>Phía Đông: Giáp ấp 22, xã Thạnh Trị; Phía Tây: Giáp kênh Lò Than; Phía Nam: Giấp ấp 22, xã Vĩnh Thành, kênh Ma Rênh; Phía Bắc: Giáp kênh Hương Hào Đẩu</t>
  </si>
  <si>
    <t>Phía Đông: Giáp ấp 23, xã Vĩnh Thành; Phía Tây: Giáp kênh 16/1, xã Vĩnh Lợi; Phía Nam: Giáp ranh xã Vĩnh Lợi; Phía Bắc: Giáp kênh 5 Năng</t>
  </si>
  <si>
    <t>Phía Đông: Giáp kênh Đình Mương Điều; Phía Tây: Giáp xã Tuân Tức; Phía Nam: Giáp kênh Xẻo Cui ranh ấp Tân Nghĩa, Kiết Lập A; Phía Bắc: Giáp kênh 3 Cảo Chắc Tức</t>
  </si>
  <si>
    <t>Xã Hưng Phú.</t>
  </si>
  <si>
    <t>Xã Mỹ Tú.</t>
  </si>
  <si>
    <t>Xã Phú Mỹ.</t>
  </si>
  <si>
    <t>HUYỆN MỸ TÚ</t>
  </si>
  <si>
    <t xml:space="preserve"> Xã Châu Hưng</t>
  </si>
  <si>
    <t xml:space="preserve"> Xã Vĩnh Thành</t>
  </si>
  <si>
    <t xml:space="preserve">  Xã Vĩnh Lợi</t>
  </si>
  <si>
    <t xml:space="preserve"> Xã Thạnh Tân</t>
  </si>
  <si>
    <t xml:space="preserve"> Xã Tuân Tức</t>
  </si>
  <si>
    <t>Khu vực phía ven kênh xáng Ngã Năm - Phú Lộc tính từ kênh xáng qua hai bên đến kênh Thủy lợi (kênh 500) (trừ đất nông nghiệp có cạnh tiếp giáp với đường Quốc lộ 61B trong phạm vi 100 m tính từ mép đường lộ).</t>
  </si>
  <si>
    <t>Phía Đông: Hết đất Lý Tổng dọc đến hết đất Huỳnh Thanh Hồng đến hết đất La Văn Dũng dọc đến hết đất Trần Đặng, lâm Văn Tửng, Từ Thị Của, Chung Văn Hoà, kênh ông Hoà hết đất bà Lê Thị Đủ, Khâu Khuông; Phía Nam: Giáp thị trấn Phú Lộc; Phía Tây: Giáp kênh KT 13 - Phía Bắc: Giáp kênh SaDi</t>
  </si>
  <si>
    <t>Phía Đông: Giáp kênh Xáng Ngã Năm, giáp TT Phú Lộc; Phía Tây: Giáp xã Vĩnh Thành; Phía Nam: Giáp kênh Vĩnh Lợi, Thạnh Tân, giáp ấp Tà Lọt C, xã Thạnh Trị;- Phía Bắc: Giáp kênh 5 Hạt, kênh 9 Sạn</t>
  </si>
  <si>
    <t>Đông: xã Đại Ân 2; Tây: huyện Mỹ Xuyên; Nam: xã Liêu Tú; Bắc: kênh Cái Xe</t>
  </si>
  <si>
    <t>TT Lịch Hội Thượng</t>
  </si>
  <si>
    <t>Tất cả đất cây lâu năm trên địa bàn TT.</t>
  </si>
  <si>
    <t>TT Trần Đề</t>
  </si>
  <si>
    <t>Xã Thạnh Thới An</t>
  </si>
  <si>
    <t>HUYỆN CHÂU THÀNH</t>
  </si>
  <si>
    <t>Thị trấn Châu Thành.</t>
  </si>
  <si>
    <t>Các vùng còn lại</t>
  </si>
  <si>
    <t>Phía Đông giáp rạch Mương Khai, Bờ Dọc. Phía Tây giáp tỉnh Hậu Giang. Phía Nam giáp Ngã tư trên, rạch Giồng Đá. Phía Bắc giáp xã Phú Hữu (huyện Châu Thành) và xã An Lạc Thôn</t>
  </si>
  <si>
    <t>Phía Đông giáp rạch Giồng Đá, Rạch Năm Riềng, rạch Mười Trọng, rạch Sao sáo, kênh Năm Lò đường, kênh thủy lợi. Phía Tây giáp kênh Cái Côn. Phía Nam giáp xã Ba Trinh. Phía Bắc giáp rạch Giồng Đá.</t>
  </si>
  <si>
    <t>Phía Đông  giáp xã An Lạc Thôn, rạch Hào Bá. Phía Tây giáp rạch Mương Khai,  Giồng Đá, Rạch Năm Riềng, rạch Mười Trọng. Phía Nam giáp kênh thủy lợi, rạch Cái Cao. Phía  Bắc giáp xã An Lạc Thôn.</t>
  </si>
  <si>
    <t>HUYỆN TRẦN ĐỀ</t>
  </si>
  <si>
    <t>Xã Đại Ân 2</t>
  </si>
  <si>
    <t>Phần đất cây lâu năm còn lại trên địa bàn xã.</t>
  </si>
  <si>
    <t>Khu vực UBND xã phía Bắc giáp phường 3 và phía Đông giáp kênh Nàng Rền.</t>
  </si>
  <si>
    <t>Phía Đông: Giáp kinh Chắc Tranh; Phía Tây: Giáp Sông Công Điền, kênh thuỷ lợi; Phía Nam: Giáp Tỉnh Bạc Liêu; Phía Bắc: Giáp kênh thuỷ lợi</t>
  </si>
  <si>
    <t xml:space="preserve">Phía Đông giáp rạch Phụng An. Phía Tây giáp Kinh Phú Tâm. Phía Nam giáp kênh rạch Cả Bá, huyện Châu Thành, huyện Long Phú. Phía Bắc giáp rạch An Nghiệp, thị trấn Kế Sách. </t>
  </si>
  <si>
    <t>Xã Đại Hải</t>
  </si>
  <si>
    <t>A</t>
  </si>
  <si>
    <t>G</t>
  </si>
  <si>
    <t>Xã Mỹ Bình</t>
  </si>
  <si>
    <t>D</t>
  </si>
  <si>
    <t>Thị trấn Hưng Lợi</t>
  </si>
  <si>
    <t>XIII</t>
  </si>
  <si>
    <t>Phần còn lại</t>
  </si>
  <si>
    <t>VT1</t>
  </si>
  <si>
    <t>VT6</t>
  </si>
  <si>
    <t>Thị trấn Huỳnh Hữu Nghĩa.</t>
  </si>
  <si>
    <t>E</t>
  </si>
  <si>
    <t>Lộ đal Thiện Mỹ đi Đại Hải đến hết đất  Lâm Trường</t>
  </si>
  <si>
    <t>Kênh lâm trường - kênh Sườn - kênh Hai Nhân</t>
  </si>
  <si>
    <t>Xã Thiện Mỹ</t>
  </si>
  <si>
    <t>Kênh Ba Rinh - kênh Phú Tường - kênh Năm Cưởng, kênh Năm Thục, kênh Hai Phong</t>
  </si>
  <si>
    <t>Kênh Phú Tường - xã Long Hưng</t>
  </si>
  <si>
    <t>XII</t>
  </si>
  <si>
    <t>Phía Đông giáp ranh xã Thuận Hưng, dọc sông Nhu Gia. Phía Tây giáp đường Tỉnh 940. Phía Nam giáp kênh Tam Sóc, ranh huyện Thạnh Trị.  Phía Bắc giáp kênh Tà Liêm, ranh xã Mỹ Tú</t>
  </si>
  <si>
    <t>Khu vực phía Bắc giáp rạch Cây Đa, phía Đông giáp phường 1 và phía Tây giáp Xẻo Chít.</t>
  </si>
  <si>
    <t>Khu vực phía Bắc giáp rạch Xẻo Chít, phía Nam giáp kênh xáng Phụng Hiệp, phía Đông giáp phường 1 và phía Tây giáp rạch đường Chùa.</t>
  </si>
  <si>
    <t>Diện tích đất cây lâu năm còn Lại trên địa bàn xã (kể cả cồn Lý Quyên).</t>
  </si>
  <si>
    <t>Phía Đông: Giáp xã Lâm Tân; Phía Tây: Kênh Lý Sang, kênh 14/9, kênh thuỷ lợi; Phía Nam: Giáp kênh 10m; Phía Bắc: Giáp kênh Ông Tàu, kênh Cái Trầu</t>
  </si>
  <si>
    <t>Phía Đông: Giáp huyện Ngã Năm; Phía Tây: Giáp huyện Ngã Năm; Phía Nam: Giáp xã Vĩnh Thành, kênh 5 Hạt; Phía Bắc: Giáp huyện Ngã Năm</t>
  </si>
  <si>
    <t>Xã An Thạnh 1</t>
  </si>
  <si>
    <t>Xã Liêu Tú</t>
  </si>
  <si>
    <t>Kênh 77 - kênh ông Bọng - kênh thủy lợi - kênh Pà Chắt</t>
  </si>
  <si>
    <t>Kênh 7 Quýt - kênh 77 - ranh huyện Kế Sách</t>
  </si>
  <si>
    <t>Kênh 30/4 đến ranh xã Hồ Đắc Kiện</t>
  </si>
  <si>
    <t>Xã An Ninh</t>
  </si>
  <si>
    <t>Kênh xáng Bố Thảo - Đường Tỉnh 939 - Kênh ranh xã An Hiệp</t>
  </si>
  <si>
    <t>Kênh xáng Tà Liêm - kênh ranh xã Thuận Hưng</t>
  </si>
  <si>
    <t>Kênh 77-rạch Chăn Đùm- ranh xã Mỹ Hương-
ranh xã Thiện Mỹ</t>
  </si>
  <si>
    <t>Xã Hồ Đắc Kiện</t>
  </si>
  <si>
    <t>Quốc Lộ 1A -ranh TT Châu Thành, Phú Tân và 
huyện Kế Sách</t>
  </si>
  <si>
    <t>Khu vực phía Bắc giáp phường 3, phía Tây giáp xã Mỹ Quới, phía Đông và Nam giáp kênh Thủy lợi.</t>
  </si>
  <si>
    <t>Xã Long Bình</t>
  </si>
  <si>
    <t>Đông: kênh Bồn Bồn; Tây: sông Bưng Lức; Nam: kênh 85; Bắc : kênh mương ông Kép</t>
  </si>
  <si>
    <t>Đông: kênh ngang mặt trời lặn Bưng Lức; Tây: Xã Lịch Hội Thượng; Nam: kênh Tư;  Bắc : kênh Hai</t>
  </si>
  <si>
    <t>Kênh 6 Thước -Kênh ranh xã An Hiệp</t>
  </si>
  <si>
    <t>Xã Thạnh Trị</t>
  </si>
  <si>
    <t>Thị trấn An Lạc Thôn</t>
  </si>
  <si>
    <t>Xã Hậu Thạnh.</t>
  </si>
  <si>
    <t>Xã Trường Khánh.</t>
  </si>
  <si>
    <t>Giới hạn bởi: Ranh TP Sóc Trăng, đường Trần Hưng Đạo, Huyện lộ 14 của xã Tham Đôn</t>
  </si>
  <si>
    <t>Giới hạn bởi: Đường Huyện 14 đến đê bao rạch Sên, giáp xã Đại Tâm, đường 936 (trở về phía sông Dù Tho), TP Sóc Trăng.</t>
  </si>
  <si>
    <t>Giáp Quốc lộ 1 đến kênh 19/5; từ Quốc lộ 1 hướng về xã Tham Đôn 500m tới kênh Phú Thuận</t>
  </si>
  <si>
    <t>Khu vực phía Tây Bắc giáp xã Long Bình, phía Đông giáp kênh Bình Hưng và phía Nam giáp Quốc lộ 61B (trừ đất nông nghiệp có cạnh tiếp giáp với đường Quốc lộ 61B trong phạm vi 100 m tính từ mép đường lộ)</t>
  </si>
  <si>
    <t>Khu vực phía Đông Bắc giáp kênh Thủy lợi, phía Tây giáp kênh Bình Hưng và phía Nam giáp Quốc lộ 61B (trừ đất nông nghiệp có cạnh tiếp giáp với đường Quốc lộ 61B trong phạm vi 100 m tính từ mép đường lộ)</t>
  </si>
  <si>
    <t>Thị trấn Phú Lộc</t>
  </si>
  <si>
    <t>Các khu vực còn lại</t>
  </si>
  <si>
    <t>Phía Đông: Kênh Xáng Ngã Năm, giáp thị trấn Phú Lộc; Phía Tây: Giáp kênh Ba Dừa, đường huyện Lộ 5, sông Tà Lọt, kênh Mây Vóc; Phía Nam: Giáp kênh xáng thị trấn Hưng Lợi; Phía Bắc: Giáp ấp B2, xã Thạnh Tân</t>
  </si>
  <si>
    <t>Khu vực phía Đông Bắc giáp rạch Xẻo Chít và phía Đông giáp rạch đường Chùa.</t>
  </si>
  <si>
    <t>HUYỆN LONG PHÚ</t>
  </si>
  <si>
    <t>Xã Song Phụng.</t>
  </si>
  <si>
    <t>Phía Đông giáp kênh Xáng Mỹ Hòa và rạch Nhu Gia. Phía Tây giáp đường Tỉnh 940. Phía Nam ranh xã Mỹ Thuận. Phía Bắc giáp ranh thị trấn Huỳnh Hữu Nghĩa</t>
  </si>
  <si>
    <t>Phía Đông giáp ranh thị trấn Huỳnh Hữu Nghĩa. Phía Tây giáp ranh xã Mỹ Phước. Phía Nam giáp kênh 500. Phía Bắc giáp ranh xã Hưng Phú</t>
  </si>
  <si>
    <t>Phía Đông giáp ranh thị trấn Huỳnh Hữu Nghĩa, đường Tỉnh 940. Phía Tây giáp ranh xã Mỹ Phước. Phía Nam giáp kênh 5 Ngợi, kênh Tư, rạch Cây Cồng. Phía Bắc giáp kênh Trà Cú Cạn, ranh TT Huỳnh Hữu Nghĩa.</t>
  </si>
  <si>
    <t>Phía Đông giáp ranh huyện Châu Thành, ranh xã Thuận Hưng. Phía Tây giáp Đường Tỉnh 939B, ranh thị trấn Huỳnh Hữu Nghĩa, ranh xã Thuận Hưng. Phía Nam giáp ranh xã Thuận Hưng. Phía Bắc giáp ranh huyện Châu Thành.</t>
  </si>
  <si>
    <t>STT</t>
  </si>
  <si>
    <t>Ranh giới, vị trí</t>
  </si>
  <si>
    <t>HUYỆN MỸ XUYÊN</t>
  </si>
  <si>
    <t>Khu vực phía Bắc giáp huyện Mỹ Tú , phía Nam giáp Quốc lộ 61B, phía Đông giáp huyện Thạnh Trị và phía Tây giáp kênh Thủy lợi (trừ đất nông nghiệp có cạnh tiếp giáp với đường Quốc lộ 61B trong phạm vi 100 m tính từ mép đường lộ).</t>
  </si>
  <si>
    <t>B</t>
  </si>
  <si>
    <t>Khu vực phía Đông Bắc giáp huyện Thạnh Trị và phía Tây Nam giáp Quốc lộ 61B (trừ đất nông nghiệp có cạnh tiếp giáp với đường Quốc lộ 61B trong phạm vi 100 m tính từ mép đường lộ).</t>
  </si>
  <si>
    <t>V</t>
  </si>
  <si>
    <t>I</t>
  </si>
  <si>
    <t>II</t>
  </si>
  <si>
    <t>III</t>
  </si>
  <si>
    <t>IV</t>
  </si>
  <si>
    <t>VII</t>
  </si>
  <si>
    <t>X</t>
  </si>
  <si>
    <t>XI</t>
  </si>
  <si>
    <t>Xã Lâm Kiết</t>
  </si>
  <si>
    <t>Xã Trung Bình</t>
  </si>
  <si>
    <t>Đất cây lâu năm trên địa bàn xã.</t>
  </si>
  <si>
    <t>Đất trồng cây lâu năm trên địa bàn.</t>
  </si>
  <si>
    <t>Giá đất 2015-2019</t>
  </si>
  <si>
    <t>Hệ số giá đất năm 2019</t>
  </si>
  <si>
    <t>Giá đất theo hệ số điều chỉnh năm 2019</t>
  </si>
  <si>
    <t>Hệ số theo các Quyết định đã phê duyệt</t>
  </si>
  <si>
    <t>Thời gian</t>
  </si>
  <si>
    <t>Huyện</t>
  </si>
  <si>
    <t>Tên dự án</t>
  </si>
  <si>
    <t>Quyết định</t>
  </si>
  <si>
    <t>Thửa đất</t>
  </si>
  <si>
    <t>Tờ</t>
  </si>
  <si>
    <t>Địa chỉ</t>
  </si>
  <si>
    <t>Loại đất</t>
  </si>
  <si>
    <t>Khu vực</t>
  </si>
  <si>
    <t>Vị trí</t>
  </si>
  <si>
    <t>Mục đích</t>
  </si>
  <si>
    <t>Diện tích</t>
  </si>
  <si>
    <t>Hệ số</t>
  </si>
  <si>
    <t>Đơn giá</t>
  </si>
  <si>
    <t>Ghi chú</t>
  </si>
  <si>
    <t>TP Sóc Trăng</t>
  </si>
  <si>
    <t>Đấu giá quyền SDĐ</t>
  </si>
  <si>
    <t>331/QĐ-UBND</t>
  </si>
  <si>
    <t>Đường Nguyễn Chí Thanh, Khóm 5, phường 6</t>
  </si>
  <si>
    <t>TMDV</t>
  </si>
  <si>
    <t>Thuê 50 năm</t>
  </si>
  <si>
    <t>m2/50 năm</t>
  </si>
  <si>
    <t>20/2/2019</t>
  </si>
  <si>
    <t>Khu phức hợp nhà hàng, khách sạn</t>
  </si>
  <si>
    <t>419/QĐ-UBND</t>
  </si>
  <si>
    <t>Đường Trần Hưng Đạo, phường 3</t>
  </si>
  <si>
    <t>Trả tiền 1 lần</t>
  </si>
  <si>
    <t>14/3/2019</t>
  </si>
  <si>
    <t xml:space="preserve"> TT Mỹ Xuyên</t>
  </si>
  <si>
    <t>Nhà ở thương mại, dịch vụ</t>
  </si>
  <si>
    <t>772/QĐ-UBND</t>
  </si>
  <si>
    <t>Ấp Châu Thành, TT Mỹ Xuyên</t>
  </si>
  <si>
    <t>ODT</t>
  </si>
  <si>
    <t>19/3/2019</t>
  </si>
  <si>
    <t>Đầu tư xd nâng cấp , kéo dài đường Trần Quang Khải</t>
  </si>
  <si>
    <t>837/QĐ-UBND</t>
  </si>
  <si>
    <t>Phường 2 và phường 7</t>
  </si>
  <si>
    <t>Đường Sương Nguyệt Ánh (Đoạn từ Đập thủy lợi phường 7 đến kênh 3/2 thuộc phường 2, TP Sóc Trăng</t>
  </si>
  <si>
    <t>Giáp hẻm 94 đường Sương Nguyệt Ánh thuộc phường 2 và phường 7 (Suốt hẻm)</t>
  </si>
  <si>
    <t>Đất ở đô thị còn lại thuộc phường 2 và phường 7</t>
  </si>
  <si>
    <t>Đất ở tại các vị trí của tuyến đường hèm tại mục 2 mục đầu tính trong phạm vi thâm hậu 30m đầu tính từ mép lộ giới, từ mét thứ 30 đến 70 tính bằng 50% giá đất mặt tiền, sau 70m tính bằng 25%</t>
  </si>
  <si>
    <t>Quốc lộ 1A (Đoạn từ đường Nam Kỳ Khởi Nghĩa đến giáp ranh phường 10)</t>
  </si>
  <si>
    <t>Đất NN</t>
  </si>
  <si>
    <t>Hẻm 94 đường Sương Nguyệt Ánh</t>
  </si>
  <si>
    <t>Đường Kênh 19/5, Rạch Phú Tức, trong phạm vi dự án</t>
  </si>
  <si>
    <t>Đất còn lại của dự án</t>
  </si>
  <si>
    <t>18/4/2019</t>
  </si>
  <si>
    <t>Châu Thành</t>
  </si>
  <si>
    <t>Cụm Công nghiệp xây đá B</t>
  </si>
  <si>
    <t>1123/QĐ-UBND</t>
  </si>
  <si>
    <t>Ấp Xây Đá B, xã Hồ Đắc Kiện, huyện Châu Thành</t>
  </si>
  <si>
    <t>CLN</t>
  </si>
  <si>
    <t>Đất trồng cây lâu năm</t>
  </si>
  <si>
    <t>HNK</t>
  </si>
  <si>
    <t>Đất trồng cây hàng năm</t>
  </si>
  <si>
    <t>Kế Sách</t>
  </si>
  <si>
    <t>Mở rộng trường Tiểu học Kế An 3</t>
  </si>
  <si>
    <t>1124/QĐ-UBND</t>
  </si>
  <si>
    <t>Ấp Chót Dung, xã Kế An</t>
  </si>
  <si>
    <t>Mỹ Tú</t>
  </si>
  <si>
    <t>Đường vào Trường THCS Hưng Phú</t>
  </si>
  <si>
    <t>1254/QĐ-UBND</t>
  </si>
  <si>
    <t>Giáp đường huyện 81 thuộc phạm vi dự án. Ấp Phương Bình 2, xã Hưng Phú</t>
  </si>
  <si>
    <t>Trong phạm vi thâm hậu 50m</t>
  </si>
  <si>
    <t>Thị xã Vĩnh Châu</t>
  </si>
  <si>
    <t>Tính tiền bồi thường Công trình đường giao thông đến Tt xã Hòa Đông  (Đường huyện 41)</t>
  </si>
  <si>
    <t>1255/QĐ-UBND</t>
  </si>
  <si>
    <t>Đường dal đấu nối vào đường huyện 11 đoạn từ Tỉnh lộ 935 đến giáp Kênh Kết Nghĩa thuộc phường Khánh Hòa</t>
  </si>
  <si>
    <t>Trong phạm vi 30m trở xuống</t>
  </si>
  <si>
    <t>Trong phạm vi 30m đến 70m</t>
  </si>
  <si>
    <t>Thị xã Ngã Năm</t>
  </si>
  <si>
    <t>Tính tiền bồi thường: DA mở rộng Ban chỉ huy Quân sự</t>
  </si>
  <si>
    <t>1287/QĐ-UBND</t>
  </si>
  <si>
    <t>Phường 1, thị xã Ngã Năm</t>
  </si>
  <si>
    <t>Đất trông cây hàng năm</t>
  </si>
  <si>
    <t>Đất trôồng cây lâu năm</t>
  </si>
  <si>
    <t>Mỹ Xuyên</t>
  </si>
  <si>
    <t>Bồi thường cho hộ ông Nguyễn Văn Đình</t>
  </si>
  <si>
    <t>1288/QĐ-UBND</t>
  </si>
  <si>
    <t>Ấp Hòa Hinh, xã Ngọc Đông</t>
  </si>
  <si>
    <t>Giáp đường tỉnh 936</t>
  </si>
  <si>
    <t>LUC</t>
  </si>
  <si>
    <t>Thâm hậu 50m</t>
  </si>
  <si>
    <t>17/5/2019</t>
  </si>
  <si>
    <t>Bồi thường: Công trình Trụ sở công an huyện Mỹ Tú</t>
  </si>
  <si>
    <t>1371/QĐ-UBND</t>
  </si>
  <si>
    <t>Ấp Mỹ Tân, TT Huỳnh Hữu Nghĩa</t>
  </si>
  <si>
    <t>Đất ở đô thị còn lại thuộc phạm vi dự án</t>
  </si>
  <si>
    <t>Tiếp giáp đường Quang Trung (Đường tỉnh 940)</t>
  </si>
  <si>
    <t>Đất cơ sở SXPNN và đất sxkdpnn sử dụng vào mục đích y tế, giáo dục-đào tạo</t>
  </si>
  <si>
    <t>70% giá đất dung fKV, tuyến đường</t>
  </si>
  <si>
    <t>Đất TMDV</t>
  </si>
  <si>
    <t>90% giá đất cùng KV, tuyến đường</t>
  </si>
  <si>
    <t>Đất phi NN còn lại</t>
  </si>
  <si>
    <t>Bằng giá đất ở cùng KV, vị trí</t>
  </si>
  <si>
    <t>27/5/2019</t>
  </si>
  <si>
    <t>Trần Đề</t>
  </si>
  <si>
    <t>Bồi thường: DA đầu tư XD Trạm y tế xã Thạnh Thới An</t>
  </si>
  <si>
    <t>1445/QĐ-UBND</t>
  </si>
  <si>
    <t>Xã An Hòa 1, xã Thạnh Thới An</t>
  </si>
  <si>
    <t>trong phạm vi dự án</t>
  </si>
  <si>
    <t>Bồi thường: DA đầu tư XD trường Tiểu học Thạnh Thới 2</t>
  </si>
  <si>
    <t>1446/QĐ-UBND</t>
  </si>
  <si>
    <t>Bồi thường: DA Nhà ở công nhân</t>
  </si>
  <si>
    <t>1584/QĐ-UBND</t>
  </si>
  <si>
    <t>Ấp Xây Đá A và ấp Xây Đá B, xã Hồ Đắc Kiện</t>
  </si>
  <si>
    <t>Bội thường: DA TT VH-TT huyện Mỹ Xuyên</t>
  </si>
  <si>
    <t>1831/QĐ-UBND</t>
  </si>
  <si>
    <t>Xã Hòa Tú 1, huyện Mỹ Xuyên</t>
  </si>
  <si>
    <t>Đường tỉnh 940 (Đoạn từ ranh cầu Kênh Thạnh Mỹ đến ranh xã Hòa Tú 2)</t>
  </si>
  <si>
    <t>ONT</t>
  </si>
  <si>
    <t>Đất ở nông thôn</t>
  </si>
  <si>
    <t>Đất NN trong khu dân cư, đất tiếp giáp Đường tỉnh 940 (Đoạn từ ranh cầu Kênh Thạnh Mỹ đến ranh xã Hòa Tú 2)</t>
  </si>
  <si>
    <t>trong phạm vi 50m</t>
  </si>
  <si>
    <t>NTS</t>
  </si>
  <si>
    <t>Long Phú</t>
  </si>
  <si>
    <t>Bồi thường: Đường nối tỉnh lộ 935B - Sông Saintard</t>
  </si>
  <si>
    <t>1834/QĐ-UBND</t>
  </si>
  <si>
    <t>Tiếp giáp Tỉnh lộ 935B (Đoạn từ đất ông Lê Văn Thạnh đến ranh xã Phú Hữu)</t>
  </si>
  <si>
    <t>Bồi thường: XD trường Tiểu học Xuân Hòa 3</t>
  </si>
  <si>
    <t>1894/QĐ-UBND</t>
  </si>
  <si>
    <t>Tiếp giáp đường tỉnh 932B</t>
  </si>
  <si>
    <t>17/7/2019</t>
  </si>
  <si>
    <t>Bồi thường: CT Đường TT xã Long Bình</t>
  </si>
  <si>
    <t>1959/QĐ-UBND</t>
  </si>
  <si>
    <t>Đường Nguyễn Trung Trực Đoạn Kênh 90 đến hết tuyến</t>
  </si>
  <si>
    <t>Thâm hậu 30m</t>
  </si>
  <si>
    <t>Đường Lê Hoàng Chu</t>
  </si>
  <si>
    <t>22/7/2019</t>
  </si>
  <si>
    <t>Cù Lao Dung</t>
  </si>
  <si>
    <t>Bồi Thường: Trụ sở công an An Thạnh 2</t>
  </si>
  <si>
    <t>1996/QĐ-UBND</t>
  </si>
  <si>
    <t>Ấp Bình Du B, xã An Thạnh 2</t>
  </si>
  <si>
    <t>25/7/2019</t>
  </si>
  <si>
    <t>Bồi thường: CT Cầu Cái Xe</t>
  </si>
  <si>
    <t>2046/QĐ-UBND</t>
  </si>
  <si>
    <t>Đường tỉnh 934 (Đoạn từ đường Đoàn Minh Bảy đến Cầu tiếp Nhật (Nay là Cầu Cái Xe))</t>
  </si>
  <si>
    <t>Đường tỉnh 934 ( Cầu tiếp Nhật (Nay là Cầu Cái Xe) đến ranh xã Tài Văn)</t>
  </si>
  <si>
    <t>29/7/2019</t>
  </si>
  <si>
    <t>Bồi thường: Cụm công nghiệp Xây Đá B</t>
  </si>
  <si>
    <t>2083/QĐ-UBND</t>
  </si>
  <si>
    <t>Xã Xây Đá B, xã Hồ Đắc Kiện</t>
  </si>
  <si>
    <t>31/7/2019</t>
  </si>
  <si>
    <t>Bồi thường: Cụm công nghiệp An Lạc Thôn 1</t>
  </si>
  <si>
    <t>2110/QĐ-UBND</t>
  </si>
  <si>
    <t>Quốc lộ Nam Sông Hậu (Đoạn từ Mường Khai đến Phèn Đen)</t>
  </si>
  <si>
    <t>Thâm hậu 30m đến 70m</t>
  </si>
  <si>
    <t>Thâm hậu trên 70m</t>
  </si>
  <si>
    <t>Các tuyến đường đal ấp An Thới và ấp An Bình</t>
  </si>
  <si>
    <t>Đất ở tại đô thị còn lại</t>
  </si>
  <si>
    <t>Bồi thường: Cụm công nghiệp An Lạc Thôn 2</t>
  </si>
  <si>
    <t>2121/QĐ-UBND</t>
  </si>
  <si>
    <t>Bồi thường: Khu tái định cư huyện Kế Sách</t>
  </si>
  <si>
    <t>2122/QĐ-UBND</t>
  </si>
  <si>
    <t>Đường huyện lộ 3 (trước đây là đường giao thông đến TT xã, đoạn từ giáp ranh xã Trinh Phú đến giáp QL Nam Sông Hậu</t>
  </si>
  <si>
    <t>Đất ở đô thị còn lại</t>
  </si>
  <si>
    <t>Bồi thường: CT đường và cầu A1 thị trấn Huỳnh Hữu Nghĩa</t>
  </si>
  <si>
    <t>2141/QĐ-UBND</t>
  </si>
  <si>
    <t>Đường Trần Hưng Đạo (Đoạn từ kênh ông Quân đến đập Chín Lời)</t>
  </si>
  <si>
    <t xml:space="preserve"> Đường Trần Phú (Đoạn từ ranh xã Long Hưng đến cầu nhà trẻ)</t>
  </si>
  <si>
    <t>Đường TT xã Long Hưng (đường C2) (đoạn từ đường Đồng Khởi đến ranh xã Long Hưng)</t>
  </si>
  <si>
    <t>Đất đô thị còn lại</t>
  </si>
  <si>
    <t>Đường Quang Trung (Đường tỉnh 940)</t>
  </si>
  <si>
    <t>Đường Trần Hưng Đạo</t>
  </si>
  <si>
    <t>Đường Trần Phú</t>
  </si>
  <si>
    <t>Đường TT xã Long Hưng (đường C2)</t>
  </si>
  <si>
    <t>Đất NN (phạm vi: Phía đông giáp sông Tân Lập; phía Tây giáp kênh Bộ Thon, kênh 1/5, kênh ông Nam, kênh Bá Hộ, phía nam giáp kênh số 1, ranh xã Mỹ Tú, phía băc sgiaps kênh Trà Cú Cạn, rạch Ô Rô, rạch Xèo Lá)</t>
  </si>
  <si>
    <t>Đất NN (phạm vi: Phía đông giáp ranh xã Mỹ Hương, phía Tây giáp sông Tân Lập, Phía nam giáp kênh Ô Quên, phía Bắc giáp ranh xã Long Hưng)</t>
  </si>
  <si>
    <t>19/8/2019</t>
  </si>
  <si>
    <t>Bồi thường: Khu thiết chế Công đoàn và DA khu dịch vụ và cư xã công nhân KCN An Nghiệp</t>
  </si>
  <si>
    <t>2313/QĐ-UBND</t>
  </si>
  <si>
    <t>Khu dân cư tuyến tránh Quốc lộ 60, phường 7</t>
  </si>
  <si>
    <t>Kênh thủy lợi giáp khu dân cư Minh Châu</t>
  </si>
  <si>
    <t>Đất NN còn lại, phường 7</t>
  </si>
  <si>
    <t>Bồi thường: CT đường trục phát triển hướng Đông của TP Sóc Trăng</t>
  </si>
  <si>
    <t>2314/QĐ-UBND</t>
  </si>
  <si>
    <t>Đường Mạc Đĩnh Chi (Đoạn từ ngã tư Lê Duẩn đến đường Bạch Đằng)</t>
  </si>
  <si>
    <t>thâm hậu 30m</t>
  </si>
  <si>
    <t>thâm hậu 50m</t>
  </si>
  <si>
    <t>Bồi thường: đường 933B Tiểu dự án đầu tư XD CSHT chuyển đổi SX phù hợp với ĐK Sinh thái, nâng cao kinh tế, thích ứng biến đổi khí hậu vùng Cù Lao Dung</t>
  </si>
  <si>
    <t>2315/QĐ-UBND</t>
  </si>
  <si>
    <t>TT Cù Lao Dung</t>
  </si>
  <si>
    <t>Đường tỉnh 933B (đường Hùng Vương) - Đoạn từ hết đất cây xăng Lê Vũ đến giáp đường 3/2</t>
  </si>
  <si>
    <t>Đường tỉnh 933B (đường Hùng Vương) - Đoạn từ hết đất cây xăng Lê Vũ đến Cầu Kinh Đình Trụ</t>
  </si>
  <si>
    <t>Đường tỉnh 933B (đường Hùng Vương) - Đoạn từ đường 3/2 đến hết đất Ban CHỉ huy quân sự huyện Cù Lao Dung</t>
  </si>
  <si>
    <t>Đường tỉnh 933B (đường Hùng Vương) - Đoạn từ giáp đất Ban CHỉ huy quân sự huyện Cù Lao Dung đến ranh xã An Thạnh Tây</t>
  </si>
  <si>
    <t>Đất tiếp giáp đường tỉnh 933B (đường Hùng Vương)</t>
  </si>
  <si>
    <t>Đường tỉnh 933B- Đoạn từ cầu Kinh Đình Trụ đến hết đất nghĩa trang liệt sỹ</t>
  </si>
  <si>
    <t>Đường tỉnh 933B- Đoạn từ cầu bà Chủ đến lộ đal xóm mới</t>
  </si>
  <si>
    <t>Đường tỉnh 933B- Đoạn từ ranh nghĩa trang liệt sỹ đên Đường tỉnh 933</t>
  </si>
  <si>
    <t>Đường tỉnh 933B- Đoạn từ cầu Rạch Lớn đến cầu Bà Chủ</t>
  </si>
  <si>
    <t>Đường tỉnh 933B- Đoạn từ Đường tỉnh 933 đến cầu Rạch Lớn (ấp Bình Du B)</t>
  </si>
  <si>
    <t>Đường tỉnh 933B- Đoạn từ đầu lộ Đal xóm mới đến rạch Mù U (Giáp xã An Thạnh 3)</t>
  </si>
  <si>
    <t xml:space="preserve">Đất tiếp giáp đường tỉnh 933B </t>
  </si>
  <si>
    <t>Đường tỉnh 933B- Đoạn từ Đường đal Mù U giáp xã An Thạnh 2 đến hết ranh đất nhà ông Tư Trực</t>
  </si>
  <si>
    <t>Đường tỉnh 933B- Đoạn từ  ranh đất nhà ông Tư Trực đến lộ đal ông Sáu</t>
  </si>
  <si>
    <t>Đường tỉnh 933B- Đoạn từ   lộ đal ông Sáu đến ranh nhà ông Chong</t>
  </si>
  <si>
    <t>Đường tỉnh 933B- Đoạn từ  giáp ranh nhà ông Chong đến đầu ranh đất ông Oanh</t>
  </si>
  <si>
    <t>Đường tỉnh 933B- Đoạn từ đầu ranh đất Tư Giây đến hết ranh đất Trương Văn Hùng</t>
  </si>
  <si>
    <t>Đường tỉnh 933B- Đoạn từ giáp ranh đất Trương Văn Hùng đến Lộ đal Rạch Chồi</t>
  </si>
  <si>
    <t>Đường tỉnh 933B- Đoạn từ  Lộ đal Rạch Chồi đến hết ranh đất Hai Trừ</t>
  </si>
  <si>
    <t>Đường tỉnh 933B- Đoạn từ đầu ranh đất Hai việt đến cầu Kinh Xáng</t>
  </si>
  <si>
    <t>Đường đal ông Sáu - Đoạn từ đầu ranh đất ông Thọ đến hết ranh đất ông Sáu</t>
  </si>
  <si>
    <t>Đường đal ông Tám - Đoạn từ đầu ranh đất thầy Vũ  đến hết cầu Bà Hời</t>
  </si>
  <si>
    <t>22/8/2019</t>
  </si>
  <si>
    <t>Bồi thường: CTXD Trụ sở Công an xã An Thạnh 1</t>
  </si>
  <si>
    <t>2358/QĐ-UBND</t>
  </si>
  <si>
    <t>Ấp An Thường, xã An Thạnh 1</t>
  </si>
  <si>
    <t>Trong phạm vi công trình</t>
  </si>
  <si>
    <t>Bồi thường: CTXD Trạm cấp nước xã An Thạnh 2</t>
  </si>
  <si>
    <t>2376/QĐ-UBND</t>
  </si>
  <si>
    <t>Ấp Phạm Thành Hơn B, xã An Thạnh 2</t>
  </si>
  <si>
    <t>Bồi thường: CT mở rộng, nâng cấp trường TH Kim Đồng</t>
  </si>
  <si>
    <t>2542/QĐ-UBND</t>
  </si>
  <si>
    <t>Khóm 3, phường 5</t>
  </si>
  <si>
    <t>TX Vĩnh Châu</t>
  </si>
  <si>
    <t>Bồi thường: CT Lộ Đal dân sinh công Bảy Túc</t>
  </si>
  <si>
    <t>2603/QĐ-UBND</t>
  </si>
  <si>
    <t>07</t>
  </si>
  <si>
    <t>02</t>
  </si>
  <si>
    <t>Ấp Năm Căn, xã Lai Hoa</t>
  </si>
  <si>
    <t>Còn lại</t>
  </si>
  <si>
    <t>Trong phạm vi dự án</t>
  </si>
  <si>
    <t>Bồi thường: CT XD mới trường Mẫu Giáo Bông Sen</t>
  </si>
  <si>
    <t>2613/QĐ-UBND</t>
  </si>
  <si>
    <t>Ấp Phonocamboth, xã Tham Đôn</t>
  </si>
  <si>
    <t>Đất NN trong khu dân cư</t>
  </si>
  <si>
    <t>Bồi thường: CT Trường Tiểu học Vĩnh Tân 3</t>
  </si>
  <si>
    <t>2615/QĐ-UBND</t>
  </si>
  <si>
    <t>Ấp Trà Vôn 3, xã Vĩnh Tân</t>
  </si>
  <si>
    <t>27/12/2018</t>
  </si>
  <si>
    <t>Bồi thường: CT XD đường GT đến TT xã Hòa Đông</t>
  </si>
  <si>
    <t>3475/QĐ-UBND</t>
  </si>
  <si>
    <t>Phường Khánh Hòa</t>
  </si>
  <si>
    <t>Đường Huyện lộ 11 - Đoạn từ Tỉnh lộ 935 đến giáp kênh Kết Nghĩa</t>
  </si>
  <si>
    <t>Đất còn lại thuộc dự án</t>
  </si>
  <si>
    <t>Đất Nn trong khu dân cư, đất NN có cạnh tiếp giáp với Huyện lộ 11</t>
  </si>
  <si>
    <t>Xã Vĩnh Hiệp</t>
  </si>
  <si>
    <t>Đường Huyện lộ 12 - Đoạn từ Cầu Dù Há đến hết đất Phạm Kiều (Đấu Voi)</t>
  </si>
  <si>
    <t>Đất Nn trong khu dân cư, đất NN có cạnh tiếp giáp với Huyện lộ 12</t>
  </si>
  <si>
    <t>1305/QĐ-UBND</t>
  </si>
  <si>
    <t>Đất CLN sang TMDV</t>
  </si>
  <si>
    <t>Chuyển đổi mục đích SDD</t>
  </si>
  <si>
    <t>Bồi thường: CT Trường Mầm non Hoa Sen</t>
  </si>
  <si>
    <t>1960/QĐ-UBND</t>
  </si>
  <si>
    <t>Ấp Vàm Hồ A, xã An Thạnh Nam</t>
  </si>
  <si>
    <t>Đường tỉnh 933B</t>
  </si>
  <si>
    <t>Giao đất: Khu tái định cư KCN Trần Đề</t>
  </si>
  <si>
    <t>1302/QĐ-UBND</t>
  </si>
  <si>
    <t>Ấp Đầu Giồng, thị trấn Trân Đề</t>
  </si>
  <si>
    <t>Đất ảnh hưởng bởi dự án, đủ điều kiện bố trí tái định cư</t>
  </si>
  <si>
    <t>Đất ảnh hưởng bởi dự án, không đủ điều kiện bố trí tái định cư</t>
  </si>
  <si>
    <t>22/6/2018</t>
  </si>
  <si>
    <t>Bồi thường: Cụm công nghiệp Xây Đá B, xã Hồ Đắc Kiện</t>
  </si>
  <si>
    <t>1459/QĐ-UBND</t>
  </si>
  <si>
    <t>Ấp Xây Đá B, xã Hồ Đắc Kiện</t>
  </si>
  <si>
    <t>Phạm vi QL 1A - ranh TT Châu Thành, huyện Kế Sách</t>
  </si>
  <si>
    <t>Bồi thường: Trạm biến áp 110kV Đại Ngãi</t>
  </si>
  <si>
    <t>1407/QĐ-UBND</t>
  </si>
  <si>
    <t>Ấp Ngãi Hội, thị trấn Đại Ngãi</t>
  </si>
  <si>
    <t>Cặp kênh Thủy lợi giáp QL 60</t>
  </si>
  <si>
    <t>23/7/2018</t>
  </si>
  <si>
    <t>Bồi thường: XD trường Mẫu giáo Thạnh Phú</t>
  </si>
  <si>
    <t>1776/QĐ-UBND</t>
  </si>
  <si>
    <t xml:space="preserve">Ấp Sóc Bưng, xã Thạnh Phú </t>
  </si>
  <si>
    <t>Đường tỉnh 940</t>
  </si>
  <si>
    <t>Thâm hậu 50m tính từ ranh giải phóng mặt bằng</t>
  </si>
  <si>
    <t>trong phạm vi công trình</t>
  </si>
  <si>
    <t>Bồi thường: Nhà máy nhiệt điện Long Phú 1</t>
  </si>
  <si>
    <t>1618/QĐ-UBND</t>
  </si>
  <si>
    <t>Ấp Thạnh Đức, xã Long Đức</t>
  </si>
  <si>
    <t>trong phạm vi thi công</t>
  </si>
  <si>
    <t>14/6/2018</t>
  </si>
  <si>
    <t>Bồi thường: Khu văn hóa Tín ngưỡng Hồ Bể</t>
  </si>
  <si>
    <t>1396/QĐ-UBND</t>
  </si>
  <si>
    <t>xã Vĩnh Hải, thị xã Vĩnh Châu</t>
  </si>
  <si>
    <t>Bồi thường: Chỉnh trang đô thị (XD nhà ở thương mại và TTTM)</t>
  </si>
  <si>
    <t>2558/QĐ-UBND</t>
  </si>
  <si>
    <t>Ấp Xây Đá, TT Châu Thành</t>
  </si>
  <si>
    <t>Đất NN nằm trong KDC</t>
  </si>
  <si>
    <t>14/8/2018</t>
  </si>
  <si>
    <t>Bồi thường: CTXD Trường Tiểu học Kế Sách 1</t>
  </si>
  <si>
    <t>2013/QĐ-UBND</t>
  </si>
  <si>
    <t>Ấp Kinh Giữa 1,  xã Kế Thành</t>
  </si>
  <si>
    <t>Huyện lộ 2</t>
  </si>
  <si>
    <t>Đất còn lại</t>
  </si>
  <si>
    <t>18/1/2018</t>
  </si>
  <si>
    <t>147/QĐ-UBND</t>
  </si>
  <si>
    <t>Tuyến tráng TP Sóc Trăng cuẩ QL 1, Khóm 3, phường 10</t>
  </si>
  <si>
    <t>Thâm hậu 50 m</t>
  </si>
  <si>
    <t>Thâm hậu 50m đến 100m</t>
  </si>
  <si>
    <t>Thâm hậu trên 100m</t>
  </si>
  <si>
    <t>149/QĐ-UBND</t>
  </si>
  <si>
    <t>Quốc lộ 1A- Đoạn từ giáp ranh đất hộ Trương Đức Hoàng đến hết ranh đất cây xăng Dư Hoài</t>
  </si>
  <si>
    <t>Đất NN trong khu dân cư, Quốc lộ 1A- Đoạn từ giáp ranh đất hộ Trương Đức Hoàng đến hết ranh đất cây xăng Dư Hoài</t>
  </si>
  <si>
    <t>TX Ngã Năm</t>
  </si>
  <si>
    <t>Bồi thường: Đầu tư kho trung chuyển xăng dầu, trạm chiết gas và trạm cung cáp xăng dầu tại Cụm công nghiệp Ngã Năm</t>
  </si>
  <si>
    <t>150/QĐ-UBND</t>
  </si>
  <si>
    <t>Đường Quan lộ Phụng Hiệp- Đoạn từ Kinh Bến Long đến Ranh phường 2</t>
  </si>
  <si>
    <t>Đường Trần Hưng Đạo - Đoạn từ Kinh Bến Long đến Ranh phường 2</t>
  </si>
  <si>
    <t>Đường D1 -Đoạn từ đường Quản lộ Phùng Hiệp đến đường Trần Hưng Đạo</t>
  </si>
  <si>
    <t>Đất NN tiếp giáp đường Quản lộ Phụng Hiệp, đường Trần Hưng Đạo, đường d1, lộ nhựa và Đất NN trong KDC</t>
  </si>
  <si>
    <t>Bồi thường: Đầu tư XD tuyến đường phát triển kinh tế từ TP Sóc Trăng qua cầu Dù Tho đến vùng  kinh tế trọng điểm tôm - lúa tỉnh Sóc Trăng</t>
  </si>
  <si>
    <t>815/QĐ-UBND</t>
  </si>
  <si>
    <t>Phường 9, TP Sóc Trăng</t>
  </si>
  <si>
    <t xml:space="preserve">Đường Bạch Đằng - Đoạn từ ranh nhà máy Thành Tín đền đường 30/4 </t>
  </si>
  <si>
    <t>TT Mỹ Xuyên, huyện Mỹ Xuyên</t>
  </si>
  <si>
    <t>Đường tỉnh 934 - Đoạn từ ranh TP Sóc Trăng đến ngã tư Phước Kiện</t>
  </si>
  <si>
    <t>Đường tỉnh 934 - Đoạn từ  ngã tư Phước Kiện đến Cổng số 1</t>
  </si>
  <si>
    <t>Đường Huyện 14 - Đoạn từ Ngã tư Phước Kiện đến Hẻm Kênh Chú Hổ</t>
  </si>
  <si>
    <t>Đường Huyện 14 - Đoạn còn lại</t>
  </si>
  <si>
    <t>Đường Trần Hưng Đạo - Đoạn còn lại (Hết lộ dân sinh đến ranh TP Sóc Trăng)</t>
  </si>
  <si>
    <t>Lộ đá - Bên TP Sóc Trăng là đường BẠch Đằng</t>
  </si>
  <si>
    <t>Đất có cạnh tiếp giáp đường đal, đường đất</t>
  </si>
  <si>
    <t>Các vị trí ko thiếp giáp đường</t>
  </si>
  <si>
    <t>Xã Tham Đôn, huyện Mỹ Xuyên</t>
  </si>
  <si>
    <t>Đường Huyện 14 - Đoạn ranh Thị Trấn Mỹ Xuyên đến Ngã 3 Vũng Đùng</t>
  </si>
  <si>
    <t>Đường Huyện 14 - Đoạn Ngã 3 Vũng Đùng đến hết đất Chùa Tắc Gồng</t>
  </si>
  <si>
    <t>Đường tỉnh 936 - Đoạn từ Ngã 3 Vùng Đùng đến giáp ranh xã Đại Tâm</t>
  </si>
  <si>
    <t>Đất ở</t>
  </si>
  <si>
    <t>Xã Ngọc Đông, huyện Mỹ Xuyên</t>
  </si>
  <si>
    <t>Đường Huyện 15- Đoạn từ Ngã 3 Hòa Thượng đến ranh xã Hòa Tú</t>
  </si>
  <si>
    <t>Đường tỉnh 936 - Đoạn từ Phà Dù Tho đến ranh xã Ngọc Tố</t>
  </si>
  <si>
    <t>Đất có cạnh tiếp giáp đường đal, rạch Gia Hòa (KV3)</t>
  </si>
  <si>
    <t xml:space="preserve">Đất NN trong KDC, Đường Bạch Đằng - Đoạn từ ranh nhà máy Thành Tín đền đường 30/4 </t>
  </si>
  <si>
    <t>Đường tỉnh 934 - Đoạn từ ranh TP Sóc Trăng đến ngã tư Phước Kiện, đất trong KDC</t>
  </si>
  <si>
    <t>Đường tỉnh 934 - Đoạn từ  ngã tư Phước Kiện đến Cổng số 1, Đất NN trong KDC</t>
  </si>
  <si>
    <t>Đường Huyện 14 - Đoạn từ Ngã tư Phước Kiện đến ranh xã Tham Đôn, Đất NN trong KDC</t>
  </si>
  <si>
    <t>Đường Trần Hưng Đạo - Đoạn còn lại (Hết lộ dân sinh đến ranh TP Sóc Trăng), đất NN trong KDC</t>
  </si>
  <si>
    <t>Lộ đá - Bên TP Sóc Trăng là đường BẠch Đằng, đất NN trong KDC</t>
  </si>
  <si>
    <t>Đất NN trong KDC, đất tiếp giáp đường Huyện 14 (đoạn từ giáp ranh TT Mỹ Xuyen đến hết đất chùa Tắc Gồng)</t>
  </si>
  <si>
    <t>Đất NN trong KDC, đất tiếp giáp đường Huyện 15 (Đoạn từ giáp ranh Ngã 3 Hòa Thượng đến ranh xã Hòa Tú)</t>
  </si>
  <si>
    <t>Đất NN trong KDC, đất tiếp giáp đường Tỉnh 936 (Đoạn từ Phà Dù tho đến ranh xã Ngọc Tổ)</t>
  </si>
  <si>
    <t>Đất NN trong KDC, đất tiếp giáp đường Tỉnh 940 (đoạn từ ranh xã gia hòa 1 đến ranh xã Hòa Tú 2)</t>
  </si>
  <si>
    <t>Đất NN trong KDC, đất tiếp giáp đường Huyện 15 (Đoạn từ giáp raành xã Ngọc Đông đến Ngã 3 Hòa Phuông)</t>
  </si>
  <si>
    <t>Đất NN có cạnh tiếp giáp với đường đạ, đường đất, kênh thủy lợi</t>
  </si>
  <si>
    <t>Đất NN trong quy hoạch TT Mỹ Xuyên, trừ 3 TH trên</t>
  </si>
  <si>
    <t>Đất NN ngoài quy hoạch TT Mỹ Xuyên, trừ 3 TH trên</t>
  </si>
  <si>
    <t>Xã Gia Hòa 1, huyện Mỹ Xuyên</t>
  </si>
  <si>
    <t>16/4/2018</t>
  </si>
  <si>
    <t>Bồi thường: ĐTXD CT đường giao thông đến TT xã Mỹ Tú</t>
  </si>
  <si>
    <t>901/QĐ-UBND</t>
  </si>
  <si>
    <t>Xã Hưng Phú, huyện Mỹ Tú</t>
  </si>
  <si>
    <t>Quốc lộ Quản Lộ Phụng Hiệp - Đoạn từ Kênh đập đá đến kênh Bắc Bộ</t>
  </si>
  <si>
    <t>Các đường đal trên địa bàn xã (Suốt tuyến)</t>
  </si>
  <si>
    <t>Xã Mỹ Tú, huyện Mỹ Tú</t>
  </si>
  <si>
    <t>Đường Huyện 84 - Đoạn từ ranh TT Huỳnh Hữu Nghĩa đến ranh xã Mỹ Phước</t>
  </si>
  <si>
    <t>Đường Tỉnh 939 - Đoạn từ ranh TT Huỳnh Hữu Nghĩa đến ranh xã Mỹ Phước</t>
  </si>
  <si>
    <t>Đất NN trong KDC, đất có cạnh tiếp giáp Quốc lộ Quản Lộ Phụng Hiệp - Đoạn từ Kênh đập đá đến kênh Bắc Bộ</t>
  </si>
  <si>
    <t>Ranh giới phía đông giáp ranh xã Long Hưng, phía tây giáp ranh huyện Ngã Năm, phía nam giáp kênh 1000, kênh Tư Lý, kênh ba Cường, kênh Cô Ba, phía bắc giáp kênh quản lộ phụng Hiệp</t>
  </si>
  <si>
    <t>Đất NN trong KDC, đất tiếp giáp Đường Huyện 84 - Đoạn từ ranh TT Huỳnh Hữu Nghĩa đến ranh xã Mỹ Phước</t>
  </si>
  <si>
    <t>Đất NN trong KDC, đất tiếp giáp Đường Tỉnh 939 - Đoạn từ ranh TT Huỳnh Hữu Nghĩa đến ranh xã Mỹ Phước</t>
  </si>
  <si>
    <t>Ranh giới phía đông giáp ranh TT Huỳnh Hữu Nghĩa, phía tây giáp ranh xã Mỹ Phước, phía nam giáp kênh Trà Cú Cạn, phía bắc giáp kênh 500</t>
  </si>
  <si>
    <t>Ranh giới phía đông giáp ranh TT Huỳnh Hữu Nghĩa, phía tây giáp ranh xã Mỹ Phước, phía nam giáp kênh 500, phía bắc giáp ranh xã Hưng Phú</t>
  </si>
  <si>
    <t>16/8/2018</t>
  </si>
  <si>
    <t>Bồi thường: Trường Mẫu giáo xã Trinh Tú</t>
  </si>
  <si>
    <t>2034/QĐ-UBND</t>
  </si>
  <si>
    <t>Ấp 1, xã Trinh Tú</t>
  </si>
  <si>
    <t>Bồi thường: XD trạm y tế xã Trinh Tú</t>
  </si>
  <si>
    <t>2036/QĐ-UBND</t>
  </si>
  <si>
    <t>Tỉnh lộ 932, ấp 1, xã Trinh Tú0</t>
  </si>
  <si>
    <t>Bồi thường: XD trạm y tế xã Xuân Hòa</t>
  </si>
  <si>
    <t>2038/QĐ-UBND</t>
  </si>
  <si>
    <t>Ấp Hòa An, xã Xuân Hòa</t>
  </si>
  <si>
    <t>Đường Tỉnh 932B</t>
  </si>
  <si>
    <t>14/9/2018</t>
  </si>
  <si>
    <t>Bồi thường: CT mở rộng trường Tiểu học Phú Tân A</t>
  </si>
  <si>
    <t>2400/QĐ-UBND</t>
  </si>
  <si>
    <t>Ấp Phước An, xã Phú Tân</t>
  </si>
  <si>
    <t>Đất NN trong KDC</t>
  </si>
  <si>
    <t>Bồi thường: KCN Trần Đề</t>
  </si>
  <si>
    <t>2640/QĐ-UBND</t>
  </si>
  <si>
    <t>Ấp Ngan Rô 1, TT Trần Đề</t>
  </si>
  <si>
    <t>Đê ngăn mặn - Đoạn từ Lộ Nam sông Hậu tới đê ngăn mặn (ấp Ngan Rô 1) theo tuyến đê ngăn mặn đến Kinh 2</t>
  </si>
  <si>
    <t>Đất ở trong phạm vi dự án</t>
  </si>
  <si>
    <t>Bồi thường: ĐTXD trường mẫu giáo TT Trần Đề</t>
  </si>
  <si>
    <t>3197/QĐ-UBND</t>
  </si>
  <si>
    <t>Ấp Giông Chùa, TT Trần Đề</t>
  </si>
  <si>
    <t>Đường đal - Đoạn từ đường Tỉnh 934 đến Chùa Đầu Giồng</t>
  </si>
  <si>
    <t>Đất NN trong KDC, cặp Đường đal - Đoạn từ đường Tỉnh 934 đến Chùa Đầu Giồng</t>
  </si>
  <si>
    <t>Bồi thường: Trường mẫu giáo xã Hậu Thạnh</t>
  </si>
  <si>
    <t>3260/QĐ-UBND</t>
  </si>
  <si>
    <t>01</t>
  </si>
  <si>
    <t>Ấp Bờ Kinh, xã Hậu Thạnh</t>
  </si>
  <si>
    <t>Đường Huyện 21</t>
  </si>
  <si>
    <t>Bồi thường: Tiểu dự án Đường dây 110kV Long Mỹ - Mỹ Tú</t>
  </si>
  <si>
    <t>902/QĐ-UBND</t>
  </si>
  <si>
    <t>TT Huỳnh Hữu Nghĩa</t>
  </si>
  <si>
    <t>Đường tỉnh 940 - Đoạn từ ranh xã Long Hưng đến Cầu Sáu Xôi</t>
  </si>
  <si>
    <t>Đường Trần Hưng Đạo - Đoạn từ ranh xã Long Hưng đến Ngã 3 Vợi</t>
  </si>
  <si>
    <t>Đường Trần Phú - Đoạn từ ranh xã Long Hưng đến Cầu Nhà trẻ (đường nhựa)</t>
  </si>
  <si>
    <t xml:space="preserve">Đường Trung tâm xã Long Hưng (Đường C2) - Đoạn từ đường Đông Khởi đến ranh xã Long Hưng </t>
  </si>
  <si>
    <t>Các đường đal trên địa bàn thị trấn</t>
  </si>
  <si>
    <t>Quốc lộ Quản lộ Phung Hiệp - Đoạn từ Kênh Miễu đến kênh Chín Mùi</t>
  </si>
  <si>
    <t>Đường Huyện 87B - Đoạn từ Kênh Miễu đến kênh Chín Mùi</t>
  </si>
  <si>
    <t>Đường Huyện 81 - Đoạn từ  Cầu Nguyễn Việt Hồng đến ranh xã Mỹ Phước</t>
  </si>
  <si>
    <t>Xã Mỹ Hương, huyện Mỹ Tú</t>
  </si>
  <si>
    <t>Đường Tỉnh 939B - Đoạn từ giáp ranh xã Thiện Mỹ đến ranh TT Huỳnh Hữu Nghĩa</t>
  </si>
  <si>
    <t>Đất NN trong KDC, đất có cạnh giáp Quốc lộ Quản lộ Phung Hiệp - Đoạn từ Kênh Miễu đến kênh Chín Mùi</t>
  </si>
  <si>
    <t>Đất NN trong KDC, đất có cạnh giáp Đường Huyện 87B - Đoạn từ Kênh Miễu đến kênh Chín Mùi</t>
  </si>
  <si>
    <t>Đất NN trong KDC, đất có cạnh giáp Đường Huyện 81 - Đoạn từ  Cầu Nguyễn Việt Hồng đến ranh xã Mỹ Phước</t>
  </si>
  <si>
    <t>Ranh giới phía đông giáp ranh xã Long Hưng, phía tây giáp ranh huyện Ngã Năm, phía Nam giáp kênh 1000, Kênh Tư Lý, kênh Ba Cường, Kênh Cô Ba, phía bắc giáp kênh Quản Lộ Phụng Hiệp</t>
  </si>
  <si>
    <t>ranh giới phía đông giáp ranh TT Huỳnh Hữu Nghĩa, phía tây giáp ranh xã Mỹ phước, phía nam giáp kênh 500, phía bắc giáp xã Hưng Phú</t>
  </si>
  <si>
    <t>Đất NN trong KDC, đất có cạnh giáp Đường tỉnh 940 - Đoạn từ ranh xã Long Hưng đến Cầu Sáu Xôi</t>
  </si>
  <si>
    <t>Đất NN trong KDC, đất có cạnh giáp Đường Trần Hưng Đạo - Đoạn từ ranh xã Long Hưng đến Ngã 3 Vợi</t>
  </si>
  <si>
    <t>Đất NN trong KDC, đất có cạnh giáp Đường Trần Phú - Đoạn từ ranh xã Long Hưng đến Cầu Nhà trẻ (đường nhựa)</t>
  </si>
  <si>
    <t xml:space="preserve">Đất NN trong KDC, đất có cạnh giáp Đường Trung tâm xã Long Hưng (Đường C2) - Đoạn từ đường Đông Khởi đến ranh xã Long Hưng </t>
  </si>
  <si>
    <t>Phía đông giáp sông Tân Lập, phía tây giáp kênh Bộ Thon, kênh 1/5, Kênh Ông Nam, kênh Bá Hộ, phía nam giáp kênh số 1, ranh xã Mỹ Tú, Phía bắc giáp kênh Trà Cú Cạn, rạch Ô Rô, Rạch Xẻo Lá</t>
  </si>
  <si>
    <t>phía đông giáp ranh xã Mỹ Hương, phía tây giáp sông Tân Lập, phía nam giáp kênh Ô Quên, phía bắc giáp ranh xã Long Hưng</t>
  </si>
  <si>
    <t>Phía đông giáp kênh Bá Hộ, kênh Ông Nam, kênh 1/5, phía tây giáp ranh xã Mỹ Tú, phía nam giáp kênh Trà Cú Cạn, phía bắc giáp ranh xã Long Hưng</t>
  </si>
  <si>
    <t>Đất NN trong KDC, đất có cạnh giáp Đường Tỉnh 939B - Đoạn từ giáp ranh xã Thiện Mỹ đến ranh TT Huỳnh Hữu Nghĩa</t>
  </si>
  <si>
    <t>Phía đông giáp huyện Châu Thành, ranh xã Hưng Thuận, phía tây giáp đường Tỉnh 939B, ranh TT Huỳnh Hữu Nghĩa, phía nam giáp xã Thuận Hưng, phía Bắc giáp ranh huyện Châu Thành</t>
  </si>
  <si>
    <t>Bồi thường: Nâng cấp đường Trưng Trắc- Trưng Nhị, phường 1</t>
  </si>
  <si>
    <t>866/QĐ-UBND</t>
  </si>
  <si>
    <t>Đường Trưng Trắc - Trưng Nhị</t>
  </si>
  <si>
    <t>Đấu giá: Khu Phức hợp nhà hàng, khách sạn</t>
  </si>
  <si>
    <t>03</t>
  </si>
  <si>
    <t>Đường Trân Hưng Đạo, Phường 3</t>
  </si>
  <si>
    <t>Thuê 50 năm trả tiền 1 lần</t>
  </si>
  <si>
    <t>Giao đất: TTTM Vĩnh Châu - Giai đoạn 1</t>
  </si>
  <si>
    <t>865/QĐ-UBND</t>
  </si>
  <si>
    <t>Đường số 1 và số 2</t>
  </si>
  <si>
    <t>Bồi thường: Trường tiểu học Tham Đôn 1</t>
  </si>
  <si>
    <t>1055/QĐ-UBND</t>
  </si>
  <si>
    <t>Đường giao thông nông thôn</t>
  </si>
  <si>
    <t>HNK/LUC</t>
  </si>
  <si>
    <t>Bồi thường: Trạm y tế Mỹ Quới</t>
  </si>
  <si>
    <t>2011/QĐ-UBND</t>
  </si>
  <si>
    <t>Ấp Mỹ Thành, xã Mỹ Quới</t>
  </si>
  <si>
    <t>Tỉnh lộ 937B - Đoạn từ cầu chợ Mỹ Quới đến hết ranh đất Trường THPT Lê Văn Tám</t>
  </si>
  <si>
    <t>Đường Ấp Mỹ Thạnh - Đoạn từ cầu Mỹ Quới đến hết ranh đất nhà máy ông Chúng</t>
  </si>
  <si>
    <t>Đất NN trong KDC, đất có cạnh giáp Tỉnh lộ 937B - Đoạn từ cầu chợ Mỹ Quới đến hết ranh đất Trường THPT Lê Văn Tám</t>
  </si>
  <si>
    <t>Bồi thường: ĐTXD tuyến đê bao ngăn mặn và đường phục vụ an ninh quốc phòng, ứng cứu tàu thuyền vùng biển huyện Trần Đề</t>
  </si>
  <si>
    <t>1782/QĐ-UBND</t>
  </si>
  <si>
    <t>Phường 4, Phường 9</t>
  </si>
  <si>
    <t>Đường Bạch Đằng - Đoạn từ đường Lý Thường Kiệt đến hết ranh đất nhà máy Thành Tìn - Trần Minh Hường(thửa đất 156, tờ bản đồ 24)</t>
  </si>
  <si>
    <t>Đường đất (đấu nối đường Bạch Đằng) - Đoạn từ đường Bạch Đằng đến giáp sông Đinh</t>
  </si>
  <si>
    <t xml:space="preserve">Đất có 1 cạnh tiếp giáp đường Mạc Đĩnh Chị, 1 cạnh tiếp giáp đường Bạch Đằng </t>
  </si>
  <si>
    <t>Đất NN trong KDC, đất có cạnh giáp  Đường Mạc Đĩnh Chi (Đoạn từ ngã tư Lê Duẩn đến đường Bạch Đằng)</t>
  </si>
  <si>
    <t>Đất NN trong KDC, đất có cạnh giáp  Đường Bạch Đằng - Đoạn từ đường Lý Thường Kiệt đến hết ranh đất nhà máy Thành Tìn - Trần Minh Hường(thửa đất 156, tờ bản đồ 24)</t>
  </si>
  <si>
    <t>Đất NN trong KDC, đất có cạnh giáp Đường đất (đấu nối đường Bạch Đằng) - Đoạn từ đường Bạch Đằng đến giáp sông Đinh</t>
  </si>
  <si>
    <t>Bồi thường: XD Trạm y tế xã An Mỹ</t>
  </si>
  <si>
    <t>2035/QĐ-UBND</t>
  </si>
  <si>
    <t>Ấp Trường Thọ, xã An Mỹ</t>
  </si>
  <si>
    <t>Huyện lộ 6</t>
  </si>
  <si>
    <t>Bồi thường: Nâng cấp, mở rộng Cảng cá Trần Đề</t>
  </si>
  <si>
    <t>2037/QĐ-UBND</t>
  </si>
  <si>
    <t>Vị trí còn lại trong phạm vi dự án</t>
  </si>
  <si>
    <t>Bồi thường: Cụm Công nghiệp Xây Đá B</t>
  </si>
  <si>
    <t>17/10/2018</t>
  </si>
  <si>
    <t>Đấu giá</t>
  </si>
  <si>
    <t>2728/QĐ-UBND</t>
  </si>
  <si>
    <t>Đường Trần Hưng Đạo, Khóm 1, Phường 2</t>
  </si>
  <si>
    <t>Thuê đất trả tiền hàng năm</t>
  </si>
  <si>
    <t>Bồi thường: Phát triển đô thị đường Lê Duẩn, phường 3</t>
  </si>
  <si>
    <t>2755/QĐ-UBND</t>
  </si>
  <si>
    <t>Hẻm đá đấu nối đường Lê Duẩn</t>
  </si>
  <si>
    <t>100m tính từ đầu hẻm</t>
  </si>
  <si>
    <t>Từ 100m trở lên tính từ đầu hẻm</t>
  </si>
  <si>
    <t>Đất NN có cạnh tiếp giáp Hẻm đá đấu nối đường Lê Duẩn</t>
  </si>
  <si>
    <t>Đất NN giáp ranh vị trí 1</t>
  </si>
  <si>
    <t>thâm hậu 50m đến 100m</t>
  </si>
  <si>
    <t>Đất NN còn lại</t>
  </si>
  <si>
    <t>22/10/2018</t>
  </si>
  <si>
    <t>Bồi thường: Phát triển đô thị thị trấn An Lạc Thôn</t>
  </si>
  <si>
    <t>2783/QĐ-UBND</t>
  </si>
  <si>
    <t>Ấp An Ninh 2, TT An Lạc Thôn</t>
  </si>
  <si>
    <t>Đường chợ Chính - Đoạn từ hết ranh đất tiệm vang Hồng Nguyên đến Ngã 4 quốc lộ Nam Sông Hậu</t>
  </si>
  <si>
    <t>Đường chợ Chính - Đoạn từ cầu Công An đến hết ranh đất ông Hoàng Ba</t>
  </si>
  <si>
    <t>Đường Chính - Đoạn từ cầu Công an đến hết ranh đất ông Lê Trọng Lập</t>
  </si>
  <si>
    <t>Quốc lộ Nam Sông Hậu - Đoạn từ Ngã 4 quốc lộ Nam Sông Hậu đến hết đất trường cấp 2</t>
  </si>
  <si>
    <t>Hẻm Ủy ban - đoàn từ hết ranh đất ông Hà Văn Buôl đến hết ranh đất ông Trần Văn Tha</t>
  </si>
  <si>
    <t xml:space="preserve">Các đường đal còn lại đất ấp An Ninh </t>
  </si>
  <si>
    <t>Đất Nn nằm trong KDC, đất NN có cạnh tiếp giáp đường Quốc lộ Nam Sông Hậu</t>
  </si>
  <si>
    <t>TX Ngã Nam</t>
  </si>
  <si>
    <t>Đấu giá: Khu nhà ở TM và chợ xã Long Tân</t>
  </si>
  <si>
    <t>2784/QĐ-UBND</t>
  </si>
  <si>
    <t>Ấp Long Thạnh, xã Tân Long</t>
  </si>
  <si>
    <t>Bồi thường: CT trường Mẫu giá Hướng Dương (Điểm Nguyễn Tăng)</t>
  </si>
  <si>
    <t>2955/QĐ-UBND</t>
  </si>
  <si>
    <t>05</t>
  </si>
  <si>
    <t>Ấp Nguyễn Tăng, xã Đại Ân 1</t>
  </si>
  <si>
    <t>Đường Huyện lộ Đại Ân 1</t>
  </si>
  <si>
    <t>13/11/2018</t>
  </si>
  <si>
    <t>Bồi thường: Khắc phục sạt lở bờ sông trên địa bàn huyện Kế Sách</t>
  </si>
  <si>
    <t>3028/QĐ-UBND</t>
  </si>
  <si>
    <t>Ấp An Dương, TT Kế Sách</t>
  </si>
  <si>
    <t>Đường đal nhà ông Tư Khánh</t>
  </si>
  <si>
    <t>Bồi thường: CT tuyến đường Trung Hòa- Tỉnh lộ 4</t>
  </si>
  <si>
    <t>3198/QĐ-UBND</t>
  </si>
  <si>
    <t>Đường bê tông 2m cặp Rạch Trung Hòa và Rạch Xéo Sậy</t>
  </si>
  <si>
    <t>không thấp hơn 120000</t>
  </si>
  <si>
    <t>thâm hậu trên 70m</t>
  </si>
  <si>
    <t>Đường tỉnh lộ 940</t>
  </si>
  <si>
    <t>Bồi thường: mở rộng Bia Chiến thắng xã Hậu Thạnh</t>
  </si>
  <si>
    <t>3258/QĐ-UBND</t>
  </si>
  <si>
    <t>Ấp Ngọn, xã Hậu Thạnh</t>
  </si>
  <si>
    <t>1 phần thửa đất trong phạm vi thu hồi</t>
  </si>
  <si>
    <t>Bồi thường: trường Tiểu học Long Phú B</t>
  </si>
  <si>
    <t>3259/QĐ-UBND</t>
  </si>
  <si>
    <t>Ấp Nước Mặn 2, xã Long Phú</t>
  </si>
  <si>
    <t>Đường tỉnh 933C</t>
  </si>
  <si>
    <t>13/12/2018</t>
  </si>
  <si>
    <t>3280/QĐ-UBND</t>
  </si>
  <si>
    <t>Đường Nguyễn Huệ, Khóm 1, Phường 1</t>
  </si>
  <si>
    <t>Đất xd cơ sở y tế</t>
  </si>
  <si>
    <t>Thuê  50 năm trả tiền 1 lần</t>
  </si>
  <si>
    <t>24/10/2018</t>
  </si>
  <si>
    <t>Bồi thường: ĐTXD tuyến đường trục phát triển kinh tế từ TP Sóc Trăng qua cầu Dù Tho đến vung kte trọng điểm tôm-lúa</t>
  </si>
  <si>
    <t>2823/QĐ-UBND</t>
  </si>
  <si>
    <t>Đường Bạch Đằng - Đoạn từ giáp ranh đất nhà máy Thành Tìn - Trần Minh Hường(thửa đất 156, tờ bản đồ 24) đến đường 30/4</t>
  </si>
  <si>
    <t>QĐ 815 của UBND tỉnh là 2,100,000</t>
  </si>
  <si>
    <t>Đường Trần Hưng Đạo - Đoạn còn lại (lộ dân sinh đến ranh TP Sóc Trăng</t>
  </si>
  <si>
    <t>QĐ 815 của UBND tỉnh là 1,450,000</t>
  </si>
  <si>
    <t>Đất NN trong KDC, đất có cạnh giáp Đường Bạch Đằng - Đoạn từ đường Lý Thường Kiệt đến hết ranh đất nhà máy Thành Tìn - Trần Minh Hường(thửa đất 156, tờ bản đồ 24)</t>
  </si>
  <si>
    <t>Đất NN trong KDC, đất có cạnh giáp Đường Bạch Đằng - Đoạn từ giáp ranh đất nhà máy Thành Tìn - Trần Minh Hường(thửa đất 156, tờ bản đồ 24) đến đường 30/4</t>
  </si>
  <si>
    <t>QĐ 815 của UBND tỉnh là 210,000</t>
  </si>
  <si>
    <t>Đất NN trong KDC, đất có cạnh giáp Đường Tỉnh 934 - Đoạn từ Ngã 4 Phước Kiện đến Cổng số 1</t>
  </si>
  <si>
    <t>QĐ 815 của UBND tỉnh là 213,000</t>
  </si>
  <si>
    <t>Đất NN trong KDC, đất có cạnh giáp Đường Huyện 14 - Đoạn từ Ngã 4 Phước Kiện đến ranh xã Tham Đôn</t>
  </si>
  <si>
    <t>Đất NN trong KDC, đất có cạnh giáp Đường Trần Hưng Đạo - Đoạn còn lại (lộ dân sinh đến ranh TP Sóc Trăng</t>
  </si>
  <si>
    <t>Đất NN trong KDC, đất có cạnh giáp Đường Huyện 14 - Đoạn từ giáp ranh TT Mỹ Xuyên đến hết đất chùa Tắc Gồng</t>
  </si>
  <si>
    <t>QĐ 815 của UBND tỉnh là 198,000</t>
  </si>
  <si>
    <t>Đất NN trong KDC, đất có cạnh giáp Đường tỉnh 940 - Đoạn từ ranh xã Gia Hòa 1 dến ranh xã Hòa Tú 2</t>
  </si>
  <si>
    <t>QĐ 815 của UBND tỉnh là 298,000</t>
  </si>
  <si>
    <t>19/11/2018</t>
  </si>
  <si>
    <t>3067/QĐ-UBND</t>
  </si>
  <si>
    <t>Quốc lộ 1A, Khóm 7, phường 2</t>
  </si>
  <si>
    <t>Đất cơ sở SXPNN tiếp giáp Quốc lộ 1A</t>
  </si>
  <si>
    <t>Quốc lộ 1A</t>
  </si>
  <si>
    <t>Thâm hậu 100m đến 150m</t>
  </si>
  <si>
    <t>Đường Sương Nguyệt Ánh</t>
  </si>
  <si>
    <t>Bồi thường: Trạm biến áp 110kV Kế Sách và đường dây 110kV Phụng Hiệp - Kế Sách</t>
  </si>
  <si>
    <t>3068/QĐ-UBND</t>
  </si>
  <si>
    <t>Đường tỉnh 932B - Đoạn từ giáp ranh xã Đại Hải đến giáp ranh xã Xuân Hòa</t>
  </si>
  <si>
    <t>Đất ở nông thôn còn lại</t>
  </si>
  <si>
    <t>Đất ở nông thôn tiếp giáp đường giao thông</t>
  </si>
  <si>
    <t>Xã Trinh Tú</t>
  </si>
  <si>
    <t>Đường tỉnh 932 - Đoạn từ giáp ranh xã Thới An Hội (Sông Rạch Vọp) đến giáp xã Xuân Hòa, Rạch Cái Trâm</t>
  </si>
  <si>
    <t>Đường Huyện 4 - Đoạn từ Ngã 4 Nam Sông Hậu đến Cầu Thị Hồ (giáp ranh xã Thới An Hội)</t>
  </si>
  <si>
    <t>Đường Cặp kênh Hai Liềm - Đoạn từ Quốc lộ Nam Sông Hậu đến cầu Hai Liềm</t>
  </si>
  <si>
    <t>28/12/2018</t>
  </si>
  <si>
    <t>Bồi thường: KDL sinh thái Hồ Bể</t>
  </si>
  <si>
    <t>3536/QĐ-UBND</t>
  </si>
  <si>
    <t>Đất trong phạm vi dự án</t>
  </si>
  <si>
    <t>Bồi thường: Nhà ở xã hội phường 2</t>
  </si>
  <si>
    <t>1788/QĐ-UBND</t>
  </si>
  <si>
    <t>Phường 2, Tp Sóc Trăng</t>
  </si>
  <si>
    <t>Đường lộ đá khu dân cư Bình An</t>
  </si>
  <si>
    <t>Đường Trương Công Định</t>
  </si>
  <si>
    <t>Hẻm đất đấu nối hẻm 244 đường Phú Lợi và thông qua hẻm đấu nối với đường Nguyễn Văn Linh</t>
  </si>
  <si>
    <t>Đường đất rộng 1,5m đấu nối với đường lộ đá khu dân cư Bình An và thông với hẻm 195 đường Trương Công Định</t>
  </si>
  <si>
    <t>Đất còn lại trong phạm vi dự án</t>
  </si>
  <si>
    <t>thâm hậu 50m tính từ VT1</t>
  </si>
  <si>
    <t>thâm hậu 50m tính từ VT2</t>
  </si>
  <si>
    <t>thâm hậu 50m tính từ VT3</t>
  </si>
  <si>
    <t>Đất NN còn lại trong phạm vi dự án</t>
  </si>
  <si>
    <t>Đất NN trong KDC, có cạnh tiếp giáp với các đường lộ đá khu dân cư Bình An và thông với hẻm đường Trương Công Định; hẻm đấu nối với hẻm 244 đường phú Lợi</t>
  </si>
  <si>
    <t>45-50</t>
  </si>
  <si>
    <t xml:space="preserve">
 Giá đất 2020 - 2024
</t>
  </si>
  <si>
    <t xml:space="preserve">Dự thảo hệ số giá đất năm 2020 </t>
  </si>
  <si>
    <t>Giá đất theo Dự thảo hệ số điều chỉnh năm 2020</t>
  </si>
  <si>
    <t>(Kèm theo Quyết định số ……/2020/QĐ-UBND ngày ……/06/2020
của Uỷ ban nhân dân tỉnh Sóc Trăng)</t>
  </si>
  <si>
    <t xml:space="preserve">PHỤ LỤC 3: HỆ SỐ ĐIỀU CHỈNH GIÁ ĐẤT TRỒNG CÂY LÂU NĂM 
NĂM 2020 TRÊN ĐỊA BÀN TỈNH SÓC TRĂNG </t>
  </si>
  <si>
    <t xml:space="preserve">Hệ số giá đất năm 2020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</si>
</sst>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_(&quot;$&quot;* \(#,##0.00\);_(&quot;$&quot;* &quot;-&quot;&quot;?&quot;&quot;?&quot;_);_(@_)"/>
    <numFmt numFmtId="173" formatCode="_(* #,##0.00_);_(* \(#,##0.00\);_(* &quot;-&quot;&quot;?&quot;&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
    <numFmt numFmtId="179" formatCode="0.000000"/>
    <numFmt numFmtId="180" formatCode="0.00000"/>
    <numFmt numFmtId="181" formatCode="0.0000"/>
    <numFmt numFmtId="182" formatCode="0.000"/>
    <numFmt numFmtId="183" formatCode="0.0"/>
    <numFmt numFmtId="184" formatCode="_(* #,##0_);_(* \(#,##0\);_(* &quot;-&quot;&quot;?&quot;&quot;?&quot;_);_(@_)"/>
    <numFmt numFmtId="185" formatCode="_(* #,##0.0_);_(* \(#,##0.0\);_(* &quot;-&quot;&quot;?&quot;&quot;?&quot;_);_(@_)"/>
    <numFmt numFmtId="186" formatCode="#,##0;[Red]#,##0"/>
    <numFmt numFmtId="187" formatCode="_(* #,##0.000_);_(* \(#,##0.000\);_(* &quot;-&quot;&quot;?&quot;&quot;?&quot;_);_(@_)"/>
    <numFmt numFmtId="188" formatCode="_(* #,##0.0000_);_(* \(#,##0.0000\);_(* &quot;-&quot;&quot;?&quot;&quot;?&quot;_);_(@_)"/>
    <numFmt numFmtId="189" formatCode="_(* #,##0_);_(* \(#,##0\);_(* &quot;-&quot;??_);_(@_)"/>
    <numFmt numFmtId="190" formatCode="#.##0"/>
    <numFmt numFmtId="191" formatCode="_(* #,##0.0_);_(* \(#,##0.0\);_(* &quot;-&quot;??_);_(@_)"/>
    <numFmt numFmtId="192" formatCode="_(* #,##0.000_);_(* \(#,##0.000\);_(* &quot;-&quot;??_);_(@_)"/>
  </numFmts>
  <fonts count="53">
    <font>
      <sz val="10"/>
      <name val="Arial"/>
      <family val="0"/>
    </font>
    <font>
      <sz val="8"/>
      <name val="Arial"/>
      <family val="2"/>
    </font>
    <font>
      <b/>
      <sz val="12"/>
      <name val="Times New Roman"/>
      <family val="1"/>
    </font>
    <font>
      <sz val="8"/>
      <name val="Tahoma"/>
      <family val="2"/>
    </font>
    <font>
      <b/>
      <sz val="8"/>
      <name val="Tahoma"/>
      <family val="2"/>
    </font>
    <font>
      <sz val="12"/>
      <name val="Times New Roman"/>
      <family val="1"/>
    </font>
    <font>
      <sz val="10"/>
      <name val="VNI-Times"/>
      <family val="0"/>
    </font>
    <font>
      <u val="single"/>
      <sz val="10"/>
      <color indexed="12"/>
      <name val="Arial"/>
      <family val="2"/>
    </font>
    <font>
      <u val="single"/>
      <sz val="10"/>
      <color indexed="36"/>
      <name val="Arial"/>
      <family val="2"/>
    </font>
    <font>
      <i/>
      <sz val="12"/>
      <name val="Times New Roman"/>
      <family val="1"/>
    </font>
    <font>
      <b/>
      <sz val="12"/>
      <color indexed="8"/>
      <name val="Times New Roman"/>
      <family val="1"/>
    </font>
    <font>
      <sz val="12"/>
      <color indexed="8"/>
      <name val="Times New Roman"/>
      <family val="1"/>
    </font>
    <font>
      <b/>
      <sz val="14"/>
      <name val="Times New Roman"/>
      <family val="1"/>
    </font>
    <font>
      <i/>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6"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4">
    <xf numFmtId="0" fontId="0" fillId="0" borderId="0" xfId="0"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11" fillId="0" borderId="10" xfId="57" applyFont="1" applyFill="1" applyBorder="1" applyAlignment="1">
      <alignment horizontal="center" vertical="center" wrapText="1"/>
      <protection/>
    </xf>
    <xf numFmtId="0" fontId="11"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11" fillId="0" borderId="10" xfId="57" applyFont="1" applyFill="1" applyBorder="1" applyAlignment="1">
      <alignment vertical="center" wrapText="1"/>
      <protection/>
    </xf>
    <xf numFmtId="0" fontId="10" fillId="0" borderId="10" xfId="57"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horizontal="left" vertical="center"/>
    </xf>
    <xf numFmtId="0" fontId="5" fillId="0" borderId="0" xfId="0" applyFont="1" applyFill="1" applyBorder="1" applyAlignment="1">
      <alignment vertical="center"/>
    </xf>
    <xf numFmtId="0" fontId="2" fillId="0" borderId="10" xfId="0" applyFont="1" applyFill="1" applyBorder="1" applyAlignment="1">
      <alignment vertical="center" wrapText="1"/>
    </xf>
    <xf numFmtId="0" fontId="11" fillId="0" borderId="10" xfId="0" applyFont="1" applyFill="1" applyBorder="1" applyAlignment="1">
      <alignment horizontal="left" vertical="center"/>
    </xf>
    <xf numFmtId="1" fontId="5" fillId="0"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191" fontId="50" fillId="33" borderId="10" xfId="42" applyNumberFormat="1" applyFont="1" applyFill="1" applyBorder="1" applyAlignment="1">
      <alignment horizontal="center" vertical="center"/>
    </xf>
    <xf numFmtId="192" fontId="50" fillId="33" borderId="10" xfId="42" applyNumberFormat="1" applyFont="1" applyFill="1" applyBorder="1" applyAlignment="1">
      <alignment horizontal="center" vertical="center"/>
    </xf>
    <xf numFmtId="189" fontId="50" fillId="33" borderId="10" xfId="42" applyNumberFormat="1" applyFont="1" applyFill="1" applyBorder="1" applyAlignment="1">
      <alignment horizontal="center" vertical="center" wrapText="1"/>
    </xf>
    <xf numFmtId="0" fontId="50" fillId="33" borderId="0" xfId="0" applyFont="1" applyFill="1" applyAlignment="1">
      <alignment/>
    </xf>
    <xf numFmtId="0" fontId="51" fillId="34" borderId="10" xfId="0" applyFont="1" applyFill="1" applyBorder="1" applyAlignment="1">
      <alignment horizontal="center" vertical="center" wrapText="1"/>
    </xf>
    <xf numFmtId="191" fontId="51" fillId="34" borderId="10" xfId="42" applyNumberFormat="1" applyFont="1" applyFill="1" applyBorder="1" applyAlignment="1">
      <alignment horizontal="center" vertical="center" wrapText="1"/>
    </xf>
    <xf numFmtId="192" fontId="51" fillId="34" borderId="10" xfId="42" applyNumberFormat="1" applyFont="1" applyFill="1" applyBorder="1" applyAlignment="1">
      <alignment horizontal="center" vertical="center" wrapText="1"/>
    </xf>
    <xf numFmtId="189" fontId="51" fillId="34" borderId="10" xfId="42" applyNumberFormat="1" applyFont="1" applyFill="1" applyBorder="1" applyAlignment="1">
      <alignment horizontal="center" vertical="center" wrapText="1"/>
    </xf>
    <xf numFmtId="0" fontId="51" fillId="34" borderId="0" xfId="0" applyFont="1" applyFill="1" applyAlignment="1">
      <alignment wrapText="1"/>
    </xf>
    <xf numFmtId="0" fontId="50" fillId="34" borderId="10" xfId="0" applyFont="1" applyFill="1" applyBorder="1" applyAlignment="1">
      <alignment horizontal="center" vertical="center"/>
    </xf>
    <xf numFmtId="14" fontId="50" fillId="34" borderId="10" xfId="0" applyNumberFormat="1" applyFont="1" applyFill="1" applyBorder="1" applyAlignment="1">
      <alignment horizontal="center" vertical="center"/>
    </xf>
    <xf numFmtId="0" fontId="50" fillId="34" borderId="10" xfId="0" applyFont="1" applyFill="1" applyBorder="1" applyAlignment="1">
      <alignment horizontal="center" vertical="center" wrapText="1"/>
    </xf>
    <xf numFmtId="0" fontId="50" fillId="34" borderId="10" xfId="0" applyFont="1" applyFill="1" applyBorder="1" applyAlignment="1">
      <alignment horizontal="left" vertical="center" wrapText="1"/>
    </xf>
    <xf numFmtId="191" fontId="50" fillId="34" borderId="10" xfId="42" applyNumberFormat="1" applyFont="1" applyFill="1" applyBorder="1" applyAlignment="1">
      <alignment horizontal="center" vertical="center"/>
    </xf>
    <xf numFmtId="192" fontId="50" fillId="34" borderId="10" xfId="42" applyNumberFormat="1" applyFont="1" applyFill="1" applyBorder="1" applyAlignment="1">
      <alignment horizontal="center" vertical="center"/>
    </xf>
    <xf numFmtId="189" fontId="50" fillId="34" borderId="10" xfId="42" applyNumberFormat="1" applyFont="1" applyFill="1" applyBorder="1" applyAlignment="1">
      <alignment horizontal="center" vertical="center" wrapText="1"/>
    </xf>
    <xf numFmtId="0" fontId="50" fillId="34" borderId="0" xfId="0" applyFont="1" applyFill="1" applyAlignment="1">
      <alignment/>
    </xf>
    <xf numFmtId="0" fontId="50" fillId="34" borderId="10" xfId="0" applyFont="1" applyFill="1" applyBorder="1" applyAlignment="1" quotePrefix="1">
      <alignment horizontal="center" vertical="center" wrapText="1"/>
    </xf>
    <xf numFmtId="0" fontId="50" fillId="34" borderId="10" xfId="0" applyFont="1" applyFill="1" applyBorder="1" applyAlignment="1" quotePrefix="1">
      <alignment horizontal="left" vertical="center" wrapText="1"/>
    </xf>
    <xf numFmtId="0" fontId="50" fillId="34" borderId="10" xfId="0" applyFont="1" applyFill="1" applyBorder="1" applyAlignment="1" quotePrefix="1">
      <alignment horizontal="center" vertical="center"/>
    </xf>
    <xf numFmtId="0" fontId="50" fillId="34" borderId="0" xfId="0" applyFont="1" applyFill="1" applyAlignment="1">
      <alignment horizontal="center" vertical="center"/>
    </xf>
    <xf numFmtId="189" fontId="50" fillId="34" borderId="10" xfId="42" applyNumberFormat="1" applyFont="1" applyFill="1" applyBorder="1" applyAlignment="1">
      <alignment horizontal="center" vertical="center"/>
    </xf>
    <xf numFmtId="0" fontId="50" fillId="34" borderId="0" xfId="0" applyFont="1" applyFill="1" applyAlignment="1">
      <alignment horizontal="center" vertical="center" wrapText="1"/>
    </xf>
    <xf numFmtId="0" fontId="50" fillId="34" borderId="0" xfId="0" applyFont="1" applyFill="1" applyAlignment="1">
      <alignment horizontal="left" vertical="center" wrapText="1"/>
    </xf>
    <xf numFmtId="191" fontId="50" fillId="34" borderId="0" xfId="42" applyNumberFormat="1" applyFont="1" applyFill="1" applyAlignment="1">
      <alignment horizontal="center" vertical="center"/>
    </xf>
    <xf numFmtId="192" fontId="50" fillId="34" borderId="0" xfId="42" applyNumberFormat="1" applyFont="1" applyFill="1" applyAlignment="1">
      <alignment horizontal="center" vertical="center"/>
    </xf>
    <xf numFmtId="189" fontId="50" fillId="34" borderId="0" xfId="42" applyNumberFormat="1" applyFont="1" applyFill="1" applyAlignment="1">
      <alignment horizontal="center" vertical="center" wrapText="1"/>
    </xf>
    <xf numFmtId="14" fontId="50" fillId="33" borderId="10" xfId="0" applyNumberFormat="1" applyFont="1" applyFill="1" applyBorder="1" applyAlignment="1">
      <alignment horizontal="center" vertical="center"/>
    </xf>
    <xf numFmtId="0" fontId="50" fillId="33" borderId="10" xfId="0" applyFont="1" applyFill="1" applyBorder="1" applyAlignment="1" quotePrefix="1">
      <alignment horizontal="center" vertical="center" wrapText="1"/>
    </xf>
    <xf numFmtId="0" fontId="2" fillId="0" borderId="0"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vertical="center"/>
    </xf>
    <xf numFmtId="0" fontId="2" fillId="0" borderId="10" xfId="0" applyFont="1" applyFill="1" applyBorder="1" applyAlignment="1">
      <alignment vertical="center"/>
    </xf>
    <xf numFmtId="0" fontId="5" fillId="0" borderId="10" xfId="0" applyFont="1" applyFill="1" applyBorder="1" applyAlignment="1" quotePrefix="1">
      <alignment horizontal="left" vertical="center" wrapText="1"/>
    </xf>
    <xf numFmtId="0" fontId="5" fillId="0" borderId="10" xfId="0" applyFont="1" applyFill="1" applyBorder="1" applyAlignment="1">
      <alignment/>
    </xf>
    <xf numFmtId="0" fontId="5" fillId="0" borderId="10" xfId="0" applyFont="1" applyFill="1" applyBorder="1" applyAlignment="1">
      <alignment horizontal="left" vertical="center"/>
    </xf>
    <xf numFmtId="0" fontId="5" fillId="0" borderId="10" xfId="0" applyFont="1" applyFill="1" applyBorder="1" applyAlignment="1">
      <alignment horizontal="justify" vertical="center" wrapText="1"/>
    </xf>
    <xf numFmtId="0" fontId="5" fillId="0" borderId="10" xfId="0" applyFont="1" applyFill="1" applyBorder="1" applyAlignment="1">
      <alignment wrapText="1"/>
    </xf>
    <xf numFmtId="0" fontId="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73" fontId="2" fillId="0" borderId="10" xfId="42" applyFont="1" applyFill="1" applyBorder="1" applyAlignment="1">
      <alignment horizontal="center" vertical="center" wrapText="1"/>
    </xf>
    <xf numFmtId="173" fontId="5" fillId="0" borderId="10" xfId="42" applyFont="1" applyFill="1" applyBorder="1" applyAlignment="1">
      <alignment vertical="center"/>
    </xf>
    <xf numFmtId="184" fontId="2" fillId="0" borderId="10" xfId="42" applyNumberFormat="1" applyFont="1" applyFill="1" applyBorder="1" applyAlignment="1">
      <alignment horizontal="center" vertical="center" wrapText="1"/>
    </xf>
    <xf numFmtId="184" fontId="5" fillId="0" borderId="10" xfId="42" applyNumberFormat="1" applyFont="1" applyFill="1" applyBorder="1" applyAlignment="1">
      <alignment vertical="center"/>
    </xf>
    <xf numFmtId="184" fontId="5" fillId="0" borderId="0" xfId="42" applyNumberFormat="1" applyFont="1" applyFill="1" applyBorder="1" applyAlignment="1">
      <alignment/>
    </xf>
    <xf numFmtId="173" fontId="5" fillId="0" borderId="0" xfId="42" applyFont="1" applyFill="1" applyBorder="1" applyAlignment="1">
      <alignment vertical="center"/>
    </xf>
    <xf numFmtId="0" fontId="9" fillId="0" borderId="10" xfId="0" applyFont="1" applyFill="1" applyBorder="1" applyAlignment="1">
      <alignment horizontal="center" vertical="center"/>
    </xf>
    <xf numFmtId="0" fontId="2" fillId="33" borderId="0" xfId="0" applyFont="1" applyFill="1" applyBorder="1" applyAlignment="1">
      <alignment/>
    </xf>
    <xf numFmtId="0" fontId="5" fillId="33" borderId="0" xfId="0" applyFont="1" applyFill="1"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57"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10" fillId="0" borderId="10" xfId="0" applyFont="1" applyFill="1" applyBorder="1" applyAlignment="1">
      <alignment horizontal="left" vertical="center"/>
    </xf>
    <xf numFmtId="0" fontId="5" fillId="0" borderId="10" xfId="0" applyFont="1" applyFill="1" applyBorder="1" applyAlignment="1">
      <alignment horizont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xf>
    <xf numFmtId="0" fontId="11" fillId="0" borderId="10" xfId="57" applyFont="1" applyFill="1" applyBorder="1" applyAlignment="1">
      <alignment horizontal="center" vertical="center" wrapText="1"/>
      <protection/>
    </xf>
    <xf numFmtId="0" fontId="13" fillId="0" borderId="10" xfId="0" applyFont="1" applyFill="1" applyBorder="1" applyAlignment="1">
      <alignment horizontal="center" vertical="center"/>
    </xf>
    <xf numFmtId="0" fontId="12"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5" fillId="0" borderId="11" xfId="0" applyFont="1" applyFill="1" applyBorder="1" applyAlignment="1">
      <alignment horizontal="right" wrapText="1"/>
    </xf>
    <xf numFmtId="173" fontId="5" fillId="0" borderId="12" xfId="42" applyFont="1" applyFill="1" applyBorder="1" applyAlignment="1">
      <alignment horizontal="right" vertical="center"/>
    </xf>
    <xf numFmtId="173" fontId="5" fillId="0" borderId="13" xfId="42" applyFont="1" applyFill="1" applyBorder="1" applyAlignment="1">
      <alignment horizontal="right" vertical="center"/>
    </xf>
    <xf numFmtId="184" fontId="5" fillId="0" borderId="12" xfId="42" applyNumberFormat="1" applyFont="1" applyFill="1" applyBorder="1" applyAlignment="1">
      <alignment horizontal="right" vertical="center"/>
    </xf>
    <xf numFmtId="184" fontId="5" fillId="0" borderId="13" xfId="42" applyNumberFormat="1" applyFont="1" applyFill="1" applyBorder="1" applyAlignment="1">
      <alignment horizontal="right" vertical="center"/>
    </xf>
    <xf numFmtId="173" fontId="5" fillId="0" borderId="12" xfId="42" applyFont="1" applyFill="1" applyBorder="1" applyAlignment="1">
      <alignment horizontal="center" vertical="center"/>
    </xf>
    <xf numFmtId="173" fontId="5" fillId="0" borderId="13" xfId="42" applyFont="1" applyFill="1" applyBorder="1" applyAlignment="1">
      <alignment horizontal="center" vertical="center"/>
    </xf>
    <xf numFmtId="184" fontId="5" fillId="0" borderId="12" xfId="42" applyNumberFormat="1" applyFont="1" applyFill="1" applyBorder="1" applyAlignment="1">
      <alignment horizontal="center" vertical="center"/>
    </xf>
    <xf numFmtId="184" fontId="5" fillId="0" borderId="13" xfId="42" applyNumberFormat="1" applyFont="1" applyFill="1" applyBorder="1" applyAlignment="1">
      <alignment horizontal="center" vertical="center"/>
    </xf>
    <xf numFmtId="173" fontId="5" fillId="0" borderId="14" xfId="42" applyFont="1" applyFill="1" applyBorder="1" applyAlignment="1">
      <alignment horizontal="center" vertical="center"/>
    </xf>
    <xf numFmtId="184" fontId="5" fillId="0" borderId="14" xfId="42" applyNumberFormat="1" applyFont="1" applyFill="1" applyBorder="1" applyAlignment="1">
      <alignment horizontal="center" vertical="center"/>
    </xf>
    <xf numFmtId="173" fontId="5" fillId="0" borderId="12" xfId="42" applyFont="1" applyFill="1" applyBorder="1" applyAlignment="1">
      <alignment horizontal="center" vertical="center" wrapText="1"/>
    </xf>
    <xf numFmtId="173" fontId="5" fillId="0" borderId="13" xfId="42" applyFont="1" applyFill="1" applyBorder="1" applyAlignment="1">
      <alignment horizontal="center" vertical="center" wrapText="1"/>
    </xf>
    <xf numFmtId="0" fontId="5" fillId="0" borderId="0" xfId="0" applyFont="1" applyFill="1" applyBorder="1" applyAlignment="1">
      <alignment horizontal="right"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173" fontId="2" fillId="0" borderId="17" xfId="42"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173" fontId="5" fillId="0" borderId="19" xfId="42" applyFont="1" applyFill="1" applyBorder="1" applyAlignment="1">
      <alignment vertical="center"/>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173" fontId="5" fillId="0" borderId="19" xfId="42" applyFont="1" applyFill="1" applyBorder="1" applyAlignment="1">
      <alignment horizontal="right" vertical="center"/>
    </xf>
    <xf numFmtId="173" fontId="5" fillId="0" borderId="19" xfId="42" applyFont="1" applyFill="1" applyBorder="1" applyAlignment="1">
      <alignment horizontal="center" vertical="center"/>
    </xf>
    <xf numFmtId="0" fontId="11" fillId="0" borderId="18" xfId="0" applyFont="1" applyFill="1" applyBorder="1" applyAlignment="1">
      <alignment horizontal="center" vertical="center"/>
    </xf>
    <xf numFmtId="0" fontId="11"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10"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1" xfId="0" applyFont="1" applyFill="1" applyBorder="1" applyAlignment="1">
      <alignment horizontal="left" vertical="center" wrapText="1"/>
    </xf>
    <xf numFmtId="173" fontId="5" fillId="0" borderId="22" xfId="42"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0"/>
  <sheetViews>
    <sheetView tabSelected="1" zoomScale="85" zoomScaleNormal="85" zoomScaleSheetLayoutView="80" zoomScalePageLayoutView="0" workbookViewId="0" topLeftCell="A1">
      <selection activeCell="D74" sqref="D74"/>
    </sheetView>
  </sheetViews>
  <sheetFormatPr defaultColWidth="9.140625" defaultRowHeight="12.75"/>
  <cols>
    <col min="1" max="1" width="8.00390625" style="70" customWidth="1"/>
    <col min="2" max="2" width="10.57421875" style="70" customWidth="1"/>
    <col min="3" max="3" width="63.28125" style="71" customWidth="1"/>
    <col min="4" max="4" width="12.57421875" style="77" customWidth="1"/>
    <col min="5" max="16384" width="9.140625" style="59" customWidth="1"/>
  </cols>
  <sheetData>
    <row r="1" spans="1:4" s="58" customFormat="1" ht="60" customHeight="1">
      <c r="A1" s="96" t="s">
        <v>892</v>
      </c>
      <c r="B1" s="96"/>
      <c r="C1" s="96"/>
      <c r="D1" s="96"/>
    </row>
    <row r="2" spans="1:4" s="58" customFormat="1" ht="43.5" customHeight="1">
      <c r="A2" s="97" t="s">
        <v>891</v>
      </c>
      <c r="B2" s="97"/>
      <c r="C2" s="97"/>
      <c r="D2" s="97"/>
    </row>
    <row r="3" spans="1:4" ht="19.5" customHeight="1" thickBot="1">
      <c r="A3" s="111"/>
      <c r="B3" s="111"/>
      <c r="C3" s="111"/>
      <c r="D3" s="111"/>
    </row>
    <row r="4" spans="1:4" s="22" customFormat="1" ht="60" customHeight="1" thickTop="1">
      <c r="A4" s="112" t="s">
        <v>307</v>
      </c>
      <c r="B4" s="113" t="s">
        <v>93</v>
      </c>
      <c r="C4" s="113" t="s">
        <v>308</v>
      </c>
      <c r="D4" s="114" t="s">
        <v>893</v>
      </c>
    </row>
    <row r="5" spans="1:4" s="22" customFormat="1" ht="26.25" customHeight="1">
      <c r="A5" s="115" t="s">
        <v>249</v>
      </c>
      <c r="B5" s="86" t="s">
        <v>222</v>
      </c>
      <c r="C5" s="86"/>
      <c r="D5" s="116"/>
    </row>
    <row r="6" spans="1:4" s="22" customFormat="1" ht="25.5" customHeight="1">
      <c r="A6" s="117" t="s">
        <v>314</v>
      </c>
      <c r="B6" s="14" t="s">
        <v>85</v>
      </c>
      <c r="C6" s="16" t="s">
        <v>258</v>
      </c>
      <c r="D6" s="118"/>
    </row>
    <row r="7" spans="1:4" s="22" customFormat="1" ht="51" customHeight="1">
      <c r="A7" s="119">
        <v>1</v>
      </c>
      <c r="B7" s="4" t="s">
        <v>78</v>
      </c>
      <c r="C7" s="9" t="s">
        <v>213</v>
      </c>
      <c r="D7" s="118">
        <v>1.1</v>
      </c>
    </row>
    <row r="8" spans="1:4" s="22" customFormat="1" ht="33" customHeight="1">
      <c r="A8" s="120">
        <v>2</v>
      </c>
      <c r="B8" s="81" t="s">
        <v>79</v>
      </c>
      <c r="C8" s="9" t="s">
        <v>200</v>
      </c>
      <c r="D8" s="121">
        <v>1.1</v>
      </c>
    </row>
    <row r="9" spans="1:4" s="22" customFormat="1" ht="48" customHeight="1">
      <c r="A9" s="120"/>
      <c r="B9" s="81"/>
      <c r="C9" s="9" t="s">
        <v>133</v>
      </c>
      <c r="D9" s="121"/>
    </row>
    <row r="10" spans="1:4" s="22" customFormat="1" ht="35.25" customHeight="1">
      <c r="A10" s="120">
        <v>3</v>
      </c>
      <c r="B10" s="81" t="s">
        <v>106</v>
      </c>
      <c r="C10" s="9" t="s">
        <v>134</v>
      </c>
      <c r="D10" s="122">
        <v>1.1</v>
      </c>
    </row>
    <row r="11" spans="1:4" s="22" customFormat="1" ht="49.5" customHeight="1">
      <c r="A11" s="120"/>
      <c r="B11" s="81"/>
      <c r="C11" s="9" t="s">
        <v>132</v>
      </c>
      <c r="D11" s="122"/>
    </row>
    <row r="12" spans="1:4" s="60" customFormat="1" ht="24.75" customHeight="1">
      <c r="A12" s="115" t="s">
        <v>311</v>
      </c>
      <c r="B12" s="86" t="s">
        <v>24</v>
      </c>
      <c r="C12" s="86"/>
      <c r="D12" s="116"/>
    </row>
    <row r="13" spans="1:4" s="22" customFormat="1" ht="27.75" customHeight="1">
      <c r="A13" s="117" t="s">
        <v>314</v>
      </c>
      <c r="B13" s="7" t="s">
        <v>85</v>
      </c>
      <c r="C13" s="16" t="s">
        <v>13</v>
      </c>
      <c r="D13" s="118"/>
    </row>
    <row r="14" spans="1:4" s="22" customFormat="1" ht="34.5" customHeight="1">
      <c r="A14" s="123">
        <v>1</v>
      </c>
      <c r="B14" s="90" t="s">
        <v>79</v>
      </c>
      <c r="C14" s="13" t="s">
        <v>149</v>
      </c>
      <c r="D14" s="122">
        <v>1.1</v>
      </c>
    </row>
    <row r="15" spans="1:4" s="22" customFormat="1" ht="36" customHeight="1">
      <c r="A15" s="123"/>
      <c r="B15" s="90"/>
      <c r="C15" s="18" t="s">
        <v>150</v>
      </c>
      <c r="D15" s="122"/>
    </row>
    <row r="16" spans="1:4" s="22" customFormat="1" ht="47.25" customHeight="1">
      <c r="A16" s="123"/>
      <c r="B16" s="90"/>
      <c r="C16" s="18" t="s">
        <v>190</v>
      </c>
      <c r="D16" s="118">
        <v>1.1</v>
      </c>
    </row>
    <row r="17" spans="1:4" s="22" customFormat="1" ht="28.5" customHeight="1">
      <c r="A17" s="124">
        <v>2</v>
      </c>
      <c r="B17" s="4" t="s">
        <v>106</v>
      </c>
      <c r="C17" s="18" t="s">
        <v>298</v>
      </c>
      <c r="D17" s="118">
        <v>1.1</v>
      </c>
    </row>
    <row r="18" spans="1:4" s="22" customFormat="1" ht="26.25" customHeight="1">
      <c r="A18" s="117" t="s">
        <v>315</v>
      </c>
      <c r="B18" s="7" t="s">
        <v>85</v>
      </c>
      <c r="C18" s="16" t="s">
        <v>289</v>
      </c>
      <c r="D18" s="118"/>
    </row>
    <row r="19" spans="1:4" s="22" customFormat="1" ht="26.25" customHeight="1">
      <c r="A19" s="124">
        <v>1</v>
      </c>
      <c r="B19" s="4" t="s">
        <v>79</v>
      </c>
      <c r="C19" s="13" t="s">
        <v>58</v>
      </c>
      <c r="D19" s="118">
        <v>1.2</v>
      </c>
    </row>
    <row r="20" spans="1:4" s="22" customFormat="1" ht="26.25" customHeight="1">
      <c r="A20" s="117" t="s">
        <v>316</v>
      </c>
      <c r="B20" s="7" t="s">
        <v>86</v>
      </c>
      <c r="C20" s="16" t="s">
        <v>51</v>
      </c>
      <c r="D20" s="118"/>
    </row>
    <row r="21" spans="1:4" s="22" customFormat="1" ht="26.25" customHeight="1">
      <c r="A21" s="124">
        <v>1</v>
      </c>
      <c r="B21" s="4" t="s">
        <v>106</v>
      </c>
      <c r="C21" s="13" t="s">
        <v>58</v>
      </c>
      <c r="D21" s="118">
        <v>1.15</v>
      </c>
    </row>
    <row r="22" spans="1:4" s="22" customFormat="1" ht="26.25" customHeight="1">
      <c r="A22" s="117" t="s">
        <v>317</v>
      </c>
      <c r="B22" s="7" t="s">
        <v>86</v>
      </c>
      <c r="C22" s="16" t="s">
        <v>57</v>
      </c>
      <c r="D22" s="118"/>
    </row>
    <row r="23" spans="1:4" s="22" customFormat="1" ht="26.25" customHeight="1">
      <c r="A23" s="124">
        <v>1</v>
      </c>
      <c r="B23" s="4" t="s">
        <v>79</v>
      </c>
      <c r="C23" s="13" t="s">
        <v>58</v>
      </c>
      <c r="D23" s="118">
        <v>1.1</v>
      </c>
    </row>
    <row r="24" spans="1:4" s="22" customFormat="1" ht="26.25" customHeight="1">
      <c r="A24" s="117" t="s">
        <v>313</v>
      </c>
      <c r="B24" s="7" t="s">
        <v>86</v>
      </c>
      <c r="C24" s="16" t="s">
        <v>63</v>
      </c>
      <c r="D24" s="118"/>
    </row>
    <row r="25" spans="1:4" s="22" customFormat="1" ht="49.5" customHeight="1">
      <c r="A25" s="124">
        <v>1</v>
      </c>
      <c r="B25" s="4" t="s">
        <v>78</v>
      </c>
      <c r="C25" s="13" t="s">
        <v>67</v>
      </c>
      <c r="D25" s="118">
        <v>1.2</v>
      </c>
    </row>
    <row r="26" spans="1:4" s="22" customFormat="1" ht="25.5" customHeight="1">
      <c r="A26" s="117" t="s">
        <v>110</v>
      </c>
      <c r="B26" s="7" t="s">
        <v>86</v>
      </c>
      <c r="C26" s="16" t="s">
        <v>248</v>
      </c>
      <c r="D26" s="118"/>
    </row>
    <row r="27" spans="1:4" s="22" customFormat="1" ht="33.75" customHeight="1">
      <c r="A27" s="123">
        <v>1</v>
      </c>
      <c r="B27" s="90" t="s">
        <v>79</v>
      </c>
      <c r="C27" s="18" t="s">
        <v>18</v>
      </c>
      <c r="D27" s="122">
        <v>1.2</v>
      </c>
    </row>
    <row r="28" spans="1:4" s="22" customFormat="1" ht="33.75" customHeight="1">
      <c r="A28" s="123"/>
      <c r="B28" s="90"/>
      <c r="C28" s="18" t="s">
        <v>19</v>
      </c>
      <c r="D28" s="122"/>
    </row>
    <row r="29" spans="1:4" s="22" customFormat="1" ht="33.75" customHeight="1">
      <c r="A29" s="123"/>
      <c r="B29" s="90"/>
      <c r="C29" s="18" t="s">
        <v>20</v>
      </c>
      <c r="D29" s="122"/>
    </row>
    <row r="30" spans="1:4" s="22" customFormat="1" ht="27" customHeight="1">
      <c r="A30" s="117" t="s">
        <v>318</v>
      </c>
      <c r="B30" s="7" t="s">
        <v>86</v>
      </c>
      <c r="C30" s="16" t="s">
        <v>164</v>
      </c>
      <c r="D30" s="118"/>
    </row>
    <row r="31" spans="1:4" s="22" customFormat="1" ht="27" customHeight="1">
      <c r="A31" s="125">
        <v>1</v>
      </c>
      <c r="B31" s="5" t="s">
        <v>79</v>
      </c>
      <c r="C31" s="13" t="s">
        <v>58</v>
      </c>
      <c r="D31" s="118">
        <v>1.2</v>
      </c>
    </row>
    <row r="32" spans="1:4" s="22" customFormat="1" ht="27" customHeight="1">
      <c r="A32" s="117" t="s">
        <v>109</v>
      </c>
      <c r="B32" s="7" t="s">
        <v>86</v>
      </c>
      <c r="C32" s="16" t="s">
        <v>171</v>
      </c>
      <c r="D32" s="118"/>
    </row>
    <row r="33" spans="1:4" s="22" customFormat="1" ht="27" customHeight="1">
      <c r="A33" s="124">
        <v>1</v>
      </c>
      <c r="B33" s="4" t="s">
        <v>78</v>
      </c>
      <c r="C33" s="13" t="s">
        <v>58</v>
      </c>
      <c r="D33" s="118">
        <v>1.2</v>
      </c>
    </row>
    <row r="34" spans="1:4" s="60" customFormat="1" ht="24.75" customHeight="1">
      <c r="A34" s="115" t="s">
        <v>12</v>
      </c>
      <c r="B34" s="86" t="s">
        <v>25</v>
      </c>
      <c r="C34" s="86"/>
      <c r="D34" s="116"/>
    </row>
    <row r="35" spans="1:4" s="22" customFormat="1" ht="25.5" customHeight="1">
      <c r="A35" s="115" t="s">
        <v>314</v>
      </c>
      <c r="B35" s="1" t="s">
        <v>26</v>
      </c>
      <c r="C35" s="15" t="s">
        <v>297</v>
      </c>
      <c r="D35" s="118"/>
    </row>
    <row r="36" spans="1:4" s="22" customFormat="1" ht="49.5" customHeight="1">
      <c r="A36" s="126">
        <v>1</v>
      </c>
      <c r="B36" s="81" t="s">
        <v>107</v>
      </c>
      <c r="C36" s="18" t="s">
        <v>246</v>
      </c>
      <c r="D36" s="122">
        <v>1.1</v>
      </c>
    </row>
    <row r="37" spans="1:4" s="22" customFormat="1" ht="48.75" customHeight="1">
      <c r="A37" s="126"/>
      <c r="B37" s="81"/>
      <c r="C37" s="18" t="s">
        <v>0</v>
      </c>
      <c r="D37" s="122"/>
    </row>
    <row r="38" spans="1:4" s="22" customFormat="1" ht="35.25" customHeight="1">
      <c r="A38" s="125">
        <v>2</v>
      </c>
      <c r="B38" s="5" t="s">
        <v>107</v>
      </c>
      <c r="C38" s="18" t="s">
        <v>1</v>
      </c>
      <c r="D38" s="118">
        <v>1.1</v>
      </c>
    </row>
    <row r="39" spans="1:4" s="22" customFormat="1" ht="26.25" customHeight="1">
      <c r="A39" s="125">
        <v>3</v>
      </c>
      <c r="B39" s="5" t="s">
        <v>106</v>
      </c>
      <c r="C39" s="64" t="s">
        <v>298</v>
      </c>
      <c r="D39" s="118">
        <v>1.1</v>
      </c>
    </row>
    <row r="40" spans="1:4" s="22" customFormat="1" ht="26.25" customHeight="1">
      <c r="A40" s="127" t="s">
        <v>315</v>
      </c>
      <c r="B40" s="7" t="s">
        <v>86</v>
      </c>
      <c r="C40" s="2" t="s">
        <v>253</v>
      </c>
      <c r="D40" s="118"/>
    </row>
    <row r="41" spans="1:4" s="22" customFormat="1" ht="49.5" customHeight="1">
      <c r="A41" s="126">
        <v>1</v>
      </c>
      <c r="B41" s="81" t="s">
        <v>107</v>
      </c>
      <c r="C41" s="18" t="s">
        <v>55</v>
      </c>
      <c r="D41" s="122">
        <v>1.1</v>
      </c>
    </row>
    <row r="42" spans="1:4" s="22" customFormat="1" ht="48.75" customHeight="1">
      <c r="A42" s="126"/>
      <c r="B42" s="81"/>
      <c r="C42" s="18" t="s">
        <v>151</v>
      </c>
      <c r="D42" s="122"/>
    </row>
    <row r="43" spans="1:4" s="22" customFormat="1" ht="24" customHeight="1">
      <c r="A43" s="125">
        <v>2</v>
      </c>
      <c r="B43" s="5" t="s">
        <v>106</v>
      </c>
      <c r="C43" s="64" t="s">
        <v>298</v>
      </c>
      <c r="D43" s="118">
        <v>1.1</v>
      </c>
    </row>
    <row r="44" spans="1:4" s="58" customFormat="1" ht="27" customHeight="1">
      <c r="A44" s="115" t="s">
        <v>252</v>
      </c>
      <c r="B44" s="86" t="s">
        <v>301</v>
      </c>
      <c r="C44" s="86"/>
      <c r="D44" s="116"/>
    </row>
    <row r="45" spans="1:4" ht="25.5" customHeight="1">
      <c r="A45" s="115" t="s">
        <v>314</v>
      </c>
      <c r="B45" s="1" t="s">
        <v>118</v>
      </c>
      <c r="C45" s="15" t="s">
        <v>8</v>
      </c>
      <c r="D45" s="118"/>
    </row>
    <row r="46" spans="1:4" ht="25.5" customHeight="1">
      <c r="A46" s="128">
        <v>1</v>
      </c>
      <c r="B46" s="17" t="s">
        <v>79</v>
      </c>
      <c r="C46" s="18" t="s">
        <v>5</v>
      </c>
      <c r="D46" s="118">
        <v>1.2</v>
      </c>
    </row>
    <row r="47" spans="1:4" ht="28.5" customHeight="1">
      <c r="A47" s="115" t="s">
        <v>315</v>
      </c>
      <c r="B47" s="1" t="s">
        <v>85</v>
      </c>
      <c r="C47" s="15" t="s">
        <v>183</v>
      </c>
      <c r="D47" s="118"/>
    </row>
    <row r="48" spans="1:4" ht="28.5" customHeight="1">
      <c r="A48" s="128">
        <v>1</v>
      </c>
      <c r="B48" s="17" t="s">
        <v>78</v>
      </c>
      <c r="C48" s="18" t="s">
        <v>5</v>
      </c>
      <c r="D48" s="118">
        <v>1.2</v>
      </c>
    </row>
    <row r="49" spans="1:4" ht="28.5" customHeight="1">
      <c r="A49" s="115" t="s">
        <v>315</v>
      </c>
      <c r="B49" s="1" t="s">
        <v>86</v>
      </c>
      <c r="C49" s="15" t="s">
        <v>302</v>
      </c>
      <c r="D49" s="118"/>
    </row>
    <row r="50" spans="1:4" ht="36" customHeight="1">
      <c r="A50" s="126">
        <v>1</v>
      </c>
      <c r="B50" s="82" t="s">
        <v>78</v>
      </c>
      <c r="C50" s="65" t="s">
        <v>99</v>
      </c>
      <c r="D50" s="122">
        <v>1.15</v>
      </c>
    </row>
    <row r="51" spans="1:4" ht="49.5" customHeight="1">
      <c r="A51" s="126"/>
      <c r="B51" s="82"/>
      <c r="C51" s="65" t="s">
        <v>100</v>
      </c>
      <c r="D51" s="122"/>
    </row>
    <row r="52" spans="1:4" ht="28.5" customHeight="1">
      <c r="A52" s="115" t="s">
        <v>316</v>
      </c>
      <c r="B52" s="1" t="s">
        <v>86</v>
      </c>
      <c r="C52" s="15" t="s">
        <v>94</v>
      </c>
      <c r="D52" s="118"/>
    </row>
    <row r="53" spans="1:4" ht="28.5" customHeight="1">
      <c r="A53" s="128">
        <v>1</v>
      </c>
      <c r="B53" s="17" t="s">
        <v>256</v>
      </c>
      <c r="C53" s="65" t="s">
        <v>137</v>
      </c>
      <c r="D53" s="118">
        <v>1.2</v>
      </c>
    </row>
    <row r="54" spans="1:4" s="58" customFormat="1" ht="28.5" customHeight="1">
      <c r="A54" s="115" t="s">
        <v>259</v>
      </c>
      <c r="B54" s="86" t="s">
        <v>142</v>
      </c>
      <c r="C54" s="86"/>
      <c r="D54" s="116"/>
    </row>
    <row r="55" spans="1:4" ht="27.75" customHeight="1">
      <c r="A55" s="127" t="s">
        <v>314</v>
      </c>
      <c r="B55" s="7" t="s">
        <v>85</v>
      </c>
      <c r="C55" s="2" t="s">
        <v>143</v>
      </c>
      <c r="D55" s="118"/>
    </row>
    <row r="56" spans="1:4" ht="27.75" customHeight="1">
      <c r="A56" s="125">
        <v>1</v>
      </c>
      <c r="B56" s="5" t="s">
        <v>78</v>
      </c>
      <c r="C56" s="8" t="s">
        <v>52</v>
      </c>
      <c r="D56" s="118">
        <v>1.2</v>
      </c>
    </row>
    <row r="57" spans="1:4" ht="24" customHeight="1">
      <c r="A57" s="127" t="s">
        <v>315</v>
      </c>
      <c r="B57" s="7" t="s">
        <v>86</v>
      </c>
      <c r="C57" s="2" t="s">
        <v>272</v>
      </c>
      <c r="D57" s="118"/>
    </row>
    <row r="58" spans="1:4" ht="24" customHeight="1">
      <c r="A58" s="125">
        <v>1</v>
      </c>
      <c r="B58" s="5" t="s">
        <v>256</v>
      </c>
      <c r="C58" s="8" t="s">
        <v>53</v>
      </c>
      <c r="D58" s="118">
        <v>1.2</v>
      </c>
    </row>
    <row r="59" spans="1:4" ht="24" customHeight="1">
      <c r="A59" s="127" t="s">
        <v>316</v>
      </c>
      <c r="B59" s="7" t="s">
        <v>86</v>
      </c>
      <c r="C59" s="2" t="s">
        <v>144</v>
      </c>
      <c r="D59" s="118"/>
    </row>
    <row r="60" spans="1:4" ht="24" customHeight="1">
      <c r="A60" s="125">
        <v>1</v>
      </c>
      <c r="B60" s="5" t="s">
        <v>256</v>
      </c>
      <c r="C60" s="8" t="s">
        <v>53</v>
      </c>
      <c r="D60" s="118">
        <v>1.1</v>
      </c>
    </row>
    <row r="61" spans="1:4" ht="24" customHeight="1">
      <c r="A61" s="127" t="s">
        <v>317</v>
      </c>
      <c r="B61" s="7" t="s">
        <v>86</v>
      </c>
      <c r="C61" s="2" t="s">
        <v>146</v>
      </c>
      <c r="D61" s="118"/>
    </row>
    <row r="62" spans="1:4" ht="24" customHeight="1">
      <c r="A62" s="125">
        <v>1</v>
      </c>
      <c r="B62" s="5" t="s">
        <v>79</v>
      </c>
      <c r="C62" s="9" t="s">
        <v>53</v>
      </c>
      <c r="D62" s="118">
        <v>1.3</v>
      </c>
    </row>
    <row r="63" spans="1:4" ht="24" customHeight="1">
      <c r="A63" s="127" t="s">
        <v>313</v>
      </c>
      <c r="B63" s="7" t="s">
        <v>86</v>
      </c>
      <c r="C63" s="2" t="s">
        <v>175</v>
      </c>
      <c r="D63" s="118"/>
    </row>
    <row r="64" spans="1:4" ht="24" customHeight="1">
      <c r="A64" s="125">
        <v>1</v>
      </c>
      <c r="B64" s="5" t="s">
        <v>79</v>
      </c>
      <c r="C64" s="9" t="s">
        <v>53</v>
      </c>
      <c r="D64" s="118">
        <v>1.1</v>
      </c>
    </row>
    <row r="65" spans="1:4" ht="27" customHeight="1">
      <c r="A65" s="127" t="s">
        <v>110</v>
      </c>
      <c r="B65" s="7" t="s">
        <v>86</v>
      </c>
      <c r="C65" s="2" t="s">
        <v>177</v>
      </c>
      <c r="D65" s="118"/>
    </row>
    <row r="66" spans="1:4" ht="36.75" customHeight="1">
      <c r="A66" s="125">
        <v>1</v>
      </c>
      <c r="B66" s="5" t="s">
        <v>78</v>
      </c>
      <c r="C66" s="9" t="s">
        <v>147</v>
      </c>
      <c r="D66" s="118">
        <v>1.2</v>
      </c>
    </row>
    <row r="67" spans="1:4" s="58" customFormat="1" ht="27.75" customHeight="1">
      <c r="A67" s="115" t="s">
        <v>62</v>
      </c>
      <c r="B67" s="86" t="s">
        <v>236</v>
      </c>
      <c r="C67" s="86"/>
      <c r="D67" s="116"/>
    </row>
    <row r="68" spans="1:4" ht="27.75" customHeight="1">
      <c r="A68" s="129" t="s">
        <v>314</v>
      </c>
      <c r="B68" s="14" t="s">
        <v>85</v>
      </c>
      <c r="C68" s="2" t="s">
        <v>237</v>
      </c>
      <c r="D68" s="118"/>
    </row>
    <row r="69" spans="1:4" ht="36.75" customHeight="1">
      <c r="A69" s="124">
        <v>1</v>
      </c>
      <c r="B69" s="4" t="s">
        <v>78</v>
      </c>
      <c r="C69" s="13" t="s">
        <v>165</v>
      </c>
      <c r="D69" s="118">
        <v>1.2</v>
      </c>
    </row>
    <row r="70" spans="1:4" ht="28.5" customHeight="1">
      <c r="A70" s="124">
        <v>2</v>
      </c>
      <c r="B70" s="4" t="s">
        <v>79</v>
      </c>
      <c r="C70" s="24" t="s">
        <v>255</v>
      </c>
      <c r="D70" s="118">
        <v>1.1</v>
      </c>
    </row>
    <row r="71" spans="1:4" ht="28.5" customHeight="1" thickBot="1">
      <c r="A71" s="130">
        <v>3</v>
      </c>
      <c r="B71" s="131" t="s">
        <v>106</v>
      </c>
      <c r="C71" s="132" t="s">
        <v>166</v>
      </c>
      <c r="D71" s="133">
        <v>1.1</v>
      </c>
    </row>
    <row r="72" spans="1:3" ht="15.75" customHeight="1" thickTop="1">
      <c r="A72" s="68"/>
      <c r="B72" s="68"/>
      <c r="C72" s="69"/>
    </row>
    <row r="73" spans="1:3" ht="15.75" customHeight="1">
      <c r="A73" s="68"/>
      <c r="B73" s="68"/>
      <c r="C73" s="69"/>
    </row>
    <row r="74" spans="1:3" ht="15.75" customHeight="1">
      <c r="A74" s="68"/>
      <c r="B74" s="68"/>
      <c r="C74" s="69"/>
    </row>
    <row r="75" spans="1:3" ht="15.75" customHeight="1">
      <c r="A75" s="68"/>
      <c r="B75" s="68"/>
      <c r="C75" s="69"/>
    </row>
    <row r="76" spans="1:3" ht="15.75" customHeight="1">
      <c r="A76" s="68"/>
      <c r="B76" s="68"/>
      <c r="C76" s="69"/>
    </row>
    <row r="77" spans="1:11" s="70" customFormat="1" ht="15.75" customHeight="1">
      <c r="A77" s="68"/>
      <c r="B77" s="68"/>
      <c r="C77" s="69"/>
      <c r="D77" s="77"/>
      <c r="E77" s="59"/>
      <c r="F77" s="59"/>
      <c r="G77" s="59"/>
      <c r="H77" s="59"/>
      <c r="I77" s="59"/>
      <c r="J77" s="59"/>
      <c r="K77" s="59"/>
    </row>
    <row r="78" spans="1:11" s="70" customFormat="1" ht="15.75" customHeight="1">
      <c r="A78" s="68"/>
      <c r="B78" s="68"/>
      <c r="C78" s="69"/>
      <c r="D78" s="77"/>
      <c r="E78" s="59"/>
      <c r="F78" s="59"/>
      <c r="G78" s="59"/>
      <c r="H78" s="59"/>
      <c r="I78" s="59"/>
      <c r="J78" s="59"/>
      <c r="K78" s="59"/>
    </row>
    <row r="79" spans="1:11" s="70" customFormat="1" ht="15.75" customHeight="1">
      <c r="A79" s="68"/>
      <c r="B79" s="68"/>
      <c r="C79" s="69"/>
      <c r="D79" s="77"/>
      <c r="E79" s="59"/>
      <c r="F79" s="59"/>
      <c r="G79" s="59"/>
      <c r="H79" s="59"/>
      <c r="I79" s="59"/>
      <c r="J79" s="59"/>
      <c r="K79" s="59"/>
    </row>
    <row r="80" spans="1:11" s="70" customFormat="1" ht="15.75" customHeight="1">
      <c r="A80" s="68"/>
      <c r="B80" s="68"/>
      <c r="C80" s="69"/>
      <c r="D80" s="77"/>
      <c r="E80" s="59"/>
      <c r="F80" s="59"/>
      <c r="G80" s="59"/>
      <c r="H80" s="59"/>
      <c r="I80" s="59"/>
      <c r="J80" s="59"/>
      <c r="K80" s="59"/>
    </row>
    <row r="81" spans="1:11" s="70" customFormat="1" ht="15.75" customHeight="1">
      <c r="A81" s="68"/>
      <c r="B81" s="68"/>
      <c r="C81" s="69"/>
      <c r="D81" s="77"/>
      <c r="E81" s="59"/>
      <c r="F81" s="59"/>
      <c r="G81" s="59"/>
      <c r="H81" s="59"/>
      <c r="I81" s="59"/>
      <c r="J81" s="59"/>
      <c r="K81" s="59"/>
    </row>
    <row r="82" spans="1:11" s="70" customFormat="1" ht="15.75" customHeight="1">
      <c r="A82" s="68"/>
      <c r="B82" s="68"/>
      <c r="C82" s="69"/>
      <c r="D82" s="77"/>
      <c r="E82" s="59"/>
      <c r="F82" s="59"/>
      <c r="G82" s="59"/>
      <c r="H82" s="59"/>
      <c r="I82" s="59"/>
      <c r="J82" s="59"/>
      <c r="K82" s="59"/>
    </row>
    <row r="83" spans="1:11" s="70" customFormat="1" ht="15.75" customHeight="1">
      <c r="A83" s="68"/>
      <c r="B83" s="68"/>
      <c r="C83" s="69"/>
      <c r="D83" s="77"/>
      <c r="E83" s="59"/>
      <c r="F83" s="59"/>
      <c r="G83" s="59"/>
      <c r="H83" s="59"/>
      <c r="I83" s="59"/>
      <c r="J83" s="59"/>
      <c r="K83" s="59"/>
    </row>
    <row r="84" spans="1:11" s="70" customFormat="1" ht="15.75" customHeight="1">
      <c r="A84" s="68"/>
      <c r="B84" s="68"/>
      <c r="C84" s="69"/>
      <c r="D84" s="77"/>
      <c r="E84" s="59"/>
      <c r="F84" s="59"/>
      <c r="G84" s="59"/>
      <c r="H84" s="59"/>
      <c r="I84" s="59"/>
      <c r="J84" s="59"/>
      <c r="K84" s="59"/>
    </row>
    <row r="85" spans="1:11" s="70" customFormat="1" ht="15.75" customHeight="1">
      <c r="A85" s="68"/>
      <c r="B85" s="68"/>
      <c r="C85" s="69"/>
      <c r="D85" s="77"/>
      <c r="E85" s="59"/>
      <c r="F85" s="59"/>
      <c r="G85" s="59"/>
      <c r="H85" s="59"/>
      <c r="I85" s="59"/>
      <c r="J85" s="59"/>
      <c r="K85" s="59"/>
    </row>
    <row r="86" spans="1:11" s="70" customFormat="1" ht="15.75" customHeight="1">
      <c r="A86" s="68"/>
      <c r="B86" s="68"/>
      <c r="C86" s="69"/>
      <c r="D86" s="77"/>
      <c r="E86" s="59"/>
      <c r="F86" s="59"/>
      <c r="G86" s="59"/>
      <c r="H86" s="59"/>
      <c r="I86" s="59"/>
      <c r="J86" s="59"/>
      <c r="K86" s="59"/>
    </row>
    <row r="87" spans="1:11" s="70" customFormat="1" ht="15.75" customHeight="1">
      <c r="A87" s="68"/>
      <c r="B87" s="68"/>
      <c r="C87" s="69"/>
      <c r="D87" s="77"/>
      <c r="E87" s="59"/>
      <c r="F87" s="59"/>
      <c r="G87" s="59"/>
      <c r="H87" s="59"/>
      <c r="I87" s="59"/>
      <c r="J87" s="59"/>
      <c r="K87" s="59"/>
    </row>
    <row r="88" spans="1:11" s="70" customFormat="1" ht="15.75" customHeight="1">
      <c r="A88" s="68"/>
      <c r="B88" s="68"/>
      <c r="C88" s="69"/>
      <c r="D88" s="77"/>
      <c r="E88" s="59"/>
      <c r="F88" s="59"/>
      <c r="G88" s="59"/>
      <c r="H88" s="59"/>
      <c r="I88" s="59"/>
      <c r="J88" s="59"/>
      <c r="K88" s="59"/>
    </row>
    <row r="89" spans="1:11" s="70" customFormat="1" ht="15.75" customHeight="1">
      <c r="A89" s="68"/>
      <c r="B89" s="68"/>
      <c r="C89" s="69"/>
      <c r="D89" s="77"/>
      <c r="E89" s="59"/>
      <c r="F89" s="59"/>
      <c r="G89" s="59"/>
      <c r="H89" s="59"/>
      <c r="I89" s="59"/>
      <c r="J89" s="59"/>
      <c r="K89" s="59"/>
    </row>
    <row r="90" spans="1:11" s="70" customFormat="1" ht="15.75" customHeight="1">
      <c r="A90" s="68"/>
      <c r="B90" s="68"/>
      <c r="C90" s="69"/>
      <c r="D90" s="77"/>
      <c r="E90" s="59"/>
      <c r="F90" s="59"/>
      <c r="G90" s="59"/>
      <c r="H90" s="59"/>
      <c r="I90" s="59"/>
      <c r="J90" s="59"/>
      <c r="K90" s="59"/>
    </row>
  </sheetData>
  <sheetProtection/>
  <mergeCells count="30">
    <mergeCell ref="B5:D5"/>
    <mergeCell ref="B67:D67"/>
    <mergeCell ref="B54:D54"/>
    <mergeCell ref="B44:D44"/>
    <mergeCell ref="B34:D34"/>
    <mergeCell ref="B12:D12"/>
    <mergeCell ref="D50:D51"/>
    <mergeCell ref="A50:A51"/>
    <mergeCell ref="B50:B51"/>
    <mergeCell ref="D41:D42"/>
    <mergeCell ref="A41:A42"/>
    <mergeCell ref="B41:B42"/>
    <mergeCell ref="D36:D37"/>
    <mergeCell ref="A36:A37"/>
    <mergeCell ref="B36:B37"/>
    <mergeCell ref="D27:D29"/>
    <mergeCell ref="A27:A29"/>
    <mergeCell ref="B27:B29"/>
    <mergeCell ref="D14:D15"/>
    <mergeCell ref="A14:A16"/>
    <mergeCell ref="B14:B16"/>
    <mergeCell ref="D10:D11"/>
    <mergeCell ref="A10:A11"/>
    <mergeCell ref="B10:B11"/>
    <mergeCell ref="D8:D9"/>
    <mergeCell ref="A8:A9"/>
    <mergeCell ref="B8:B9"/>
    <mergeCell ref="A1:D1"/>
    <mergeCell ref="A2:D2"/>
    <mergeCell ref="A3:D3"/>
  </mergeCells>
  <printOptions horizontalCentered="1"/>
  <pageMargins left="0.52" right="0.22" top="0.63" bottom="0.52" header="0.51" footer="0.25"/>
  <pageSetup horizontalDpi="600" verticalDpi="600" orientation="portrait" paperSize="9" r:id="rId3"/>
  <headerFooter alignWithMargins="0">
    <oddFooter>&amp;C&amp;"Times New Roman,Regular"&amp;P</oddFooter>
  </headerFooter>
  <legacyDrawing r:id="rId2"/>
</worksheet>
</file>

<file path=xl/worksheets/sheet2.xml><?xml version="1.0" encoding="utf-8"?>
<worksheet xmlns="http://schemas.openxmlformats.org/spreadsheetml/2006/main" xmlns:r="http://schemas.openxmlformats.org/officeDocument/2006/relationships">
  <dimension ref="A2:P485"/>
  <sheetViews>
    <sheetView zoomScalePageLayoutView="0" workbookViewId="0" topLeftCell="A457">
      <selection activeCell="A374" sqref="A374:IV374"/>
    </sheetView>
  </sheetViews>
  <sheetFormatPr defaultColWidth="9.140625" defaultRowHeight="12.75"/>
  <cols>
    <col min="1" max="1" width="6.8515625" style="49" customWidth="1"/>
    <col min="2" max="2" width="10.8515625" style="49" customWidth="1"/>
    <col min="3" max="3" width="13.28125" style="51" customWidth="1"/>
    <col min="4" max="5" width="14.8515625" style="51" customWidth="1"/>
    <col min="6" max="6" width="7.00390625" style="51" customWidth="1"/>
    <col min="7" max="7" width="6.57421875" style="51" customWidth="1"/>
    <col min="8" max="8" width="23.7109375" style="52" customWidth="1"/>
    <col min="9" max="9" width="10.00390625" style="49" customWidth="1"/>
    <col min="10" max="10" width="7.421875" style="49" customWidth="1"/>
    <col min="11" max="11" width="5.7109375" style="49" customWidth="1"/>
    <col min="12" max="12" width="7.00390625" style="51" customWidth="1"/>
    <col min="13" max="13" width="9.28125" style="53" customWidth="1"/>
    <col min="14" max="14" width="14.140625" style="54" bestFit="1" customWidth="1"/>
    <col min="15" max="15" width="14.140625" style="55" bestFit="1" customWidth="1"/>
    <col min="16" max="16" width="18.7109375" style="51" customWidth="1"/>
    <col min="17" max="16384" width="9.140625" style="45" customWidth="1"/>
  </cols>
  <sheetData>
    <row r="2" spans="1:16" s="37" customFormat="1" ht="27.75">
      <c r="A2" s="33" t="s">
        <v>307</v>
      </c>
      <c r="B2" s="33" t="s">
        <v>329</v>
      </c>
      <c r="C2" s="33" t="s">
        <v>330</v>
      </c>
      <c r="D2" s="33" t="s">
        <v>331</v>
      </c>
      <c r="E2" s="33" t="s">
        <v>332</v>
      </c>
      <c r="F2" s="33" t="s">
        <v>333</v>
      </c>
      <c r="G2" s="33" t="s">
        <v>334</v>
      </c>
      <c r="H2" s="33" t="s">
        <v>335</v>
      </c>
      <c r="I2" s="33" t="s">
        <v>336</v>
      </c>
      <c r="J2" s="33" t="s">
        <v>337</v>
      </c>
      <c r="K2" s="33" t="s">
        <v>338</v>
      </c>
      <c r="L2" s="33" t="s">
        <v>339</v>
      </c>
      <c r="M2" s="34" t="s">
        <v>340</v>
      </c>
      <c r="N2" s="35" t="s">
        <v>341</v>
      </c>
      <c r="O2" s="36" t="s">
        <v>342</v>
      </c>
      <c r="P2" s="33" t="s">
        <v>343</v>
      </c>
    </row>
    <row r="3" spans="1:16" ht="14.25" customHeight="1">
      <c r="A3" s="38">
        <v>1</v>
      </c>
      <c r="B3" s="39">
        <v>43406</v>
      </c>
      <c r="C3" s="40" t="s">
        <v>344</v>
      </c>
      <c r="D3" s="40" t="s">
        <v>345</v>
      </c>
      <c r="E3" s="40" t="s">
        <v>346</v>
      </c>
      <c r="F3" s="40">
        <v>2</v>
      </c>
      <c r="G3" s="40">
        <v>23</v>
      </c>
      <c r="H3" s="41" t="s">
        <v>347</v>
      </c>
      <c r="I3" s="38" t="s">
        <v>348</v>
      </c>
      <c r="J3" s="38"/>
      <c r="K3" s="38">
        <v>1</v>
      </c>
      <c r="L3" s="40" t="s">
        <v>349</v>
      </c>
      <c r="M3" s="42">
        <v>3667.2</v>
      </c>
      <c r="N3" s="43"/>
      <c r="O3" s="44">
        <v>14293102</v>
      </c>
      <c r="P3" s="40" t="s">
        <v>350</v>
      </c>
    </row>
    <row r="4" spans="1:16" ht="14.25" customHeight="1">
      <c r="A4" s="38"/>
      <c r="B4" s="38"/>
      <c r="C4" s="40" t="s">
        <v>344</v>
      </c>
      <c r="D4" s="40"/>
      <c r="E4" s="40"/>
      <c r="F4" s="40"/>
      <c r="G4" s="40"/>
      <c r="H4" s="41"/>
      <c r="I4" s="38"/>
      <c r="J4" s="38"/>
      <c r="K4" s="38">
        <v>2</v>
      </c>
      <c r="L4" s="40"/>
      <c r="M4" s="42">
        <v>1129.8</v>
      </c>
      <c r="N4" s="43"/>
      <c r="O4" s="44">
        <v>7146551</v>
      </c>
      <c r="P4" s="40" t="s">
        <v>350</v>
      </c>
    </row>
    <row r="5" spans="1:16" ht="14.25" customHeight="1">
      <c r="A5" s="38">
        <v>2</v>
      </c>
      <c r="B5" s="38" t="s">
        <v>351</v>
      </c>
      <c r="C5" s="40" t="s">
        <v>344</v>
      </c>
      <c r="D5" s="40" t="s">
        <v>352</v>
      </c>
      <c r="E5" s="40" t="s">
        <v>353</v>
      </c>
      <c r="F5" s="40">
        <v>35</v>
      </c>
      <c r="G5" s="40">
        <v>3</v>
      </c>
      <c r="H5" s="41" t="s">
        <v>354</v>
      </c>
      <c r="I5" s="38" t="s">
        <v>348</v>
      </c>
      <c r="J5" s="38"/>
      <c r="K5" s="38"/>
      <c r="L5" s="40" t="s">
        <v>349</v>
      </c>
      <c r="M5" s="42">
        <v>6246.5</v>
      </c>
      <c r="N5" s="43"/>
      <c r="O5" s="44">
        <f>145146779/M5</f>
        <v>23236.497078363886</v>
      </c>
      <c r="P5" s="40" t="s">
        <v>355</v>
      </c>
    </row>
    <row r="6" spans="1:16" ht="14.25" customHeight="1">
      <c r="A6" s="38">
        <v>3</v>
      </c>
      <c r="B6" s="38" t="s">
        <v>356</v>
      </c>
      <c r="C6" s="40" t="s">
        <v>357</v>
      </c>
      <c r="D6" s="40" t="s">
        <v>358</v>
      </c>
      <c r="E6" s="40" t="s">
        <v>359</v>
      </c>
      <c r="F6" s="40">
        <v>524</v>
      </c>
      <c r="G6" s="40">
        <v>15</v>
      </c>
      <c r="H6" s="41" t="s">
        <v>360</v>
      </c>
      <c r="I6" s="38" t="s">
        <v>361</v>
      </c>
      <c r="J6" s="38"/>
      <c r="K6" s="38"/>
      <c r="L6" s="40"/>
      <c r="M6" s="42">
        <v>32662</v>
      </c>
      <c r="N6" s="43"/>
      <c r="O6" s="44">
        <v>1409750</v>
      </c>
      <c r="P6" s="40"/>
    </row>
    <row r="7" spans="1:16" ht="14.25" customHeight="1">
      <c r="A7" s="38">
        <v>4</v>
      </c>
      <c r="B7" s="38" t="s">
        <v>362</v>
      </c>
      <c r="C7" s="40" t="s">
        <v>344</v>
      </c>
      <c r="D7" s="40" t="s">
        <v>363</v>
      </c>
      <c r="E7" s="40" t="s">
        <v>364</v>
      </c>
      <c r="F7" s="40"/>
      <c r="G7" s="40"/>
      <c r="H7" s="41" t="s">
        <v>365</v>
      </c>
      <c r="I7" s="38"/>
      <c r="J7" s="38"/>
      <c r="K7" s="38"/>
      <c r="L7" s="40"/>
      <c r="M7" s="42">
        <v>2627</v>
      </c>
      <c r="N7" s="43"/>
      <c r="O7" s="44">
        <v>906300</v>
      </c>
      <c r="P7" s="40"/>
    </row>
    <row r="8" spans="1:16" ht="14.25" customHeight="1">
      <c r="A8" s="38"/>
      <c r="B8" s="38"/>
      <c r="C8" s="40" t="s">
        <v>344</v>
      </c>
      <c r="D8" s="40"/>
      <c r="E8" s="40"/>
      <c r="F8" s="40"/>
      <c r="G8" s="40"/>
      <c r="H8" s="41" t="s">
        <v>366</v>
      </c>
      <c r="I8" s="38" t="s">
        <v>361</v>
      </c>
      <c r="J8" s="38"/>
      <c r="K8" s="38"/>
      <c r="L8" s="40"/>
      <c r="M8" s="42"/>
      <c r="N8" s="43">
        <v>4.13</v>
      </c>
      <c r="O8" s="44">
        <v>1653000</v>
      </c>
      <c r="P8" s="40"/>
    </row>
    <row r="9" spans="1:16" ht="14.25" customHeight="1">
      <c r="A9" s="38"/>
      <c r="B9" s="38"/>
      <c r="C9" s="40" t="s">
        <v>344</v>
      </c>
      <c r="D9" s="40"/>
      <c r="E9" s="40"/>
      <c r="F9" s="40"/>
      <c r="G9" s="40"/>
      <c r="H9" s="41" t="s">
        <v>367</v>
      </c>
      <c r="I9" s="38" t="s">
        <v>361</v>
      </c>
      <c r="J9" s="38"/>
      <c r="K9" s="38"/>
      <c r="L9" s="40"/>
      <c r="M9" s="42"/>
      <c r="N9" s="43">
        <v>6.46</v>
      </c>
      <c r="O9" s="44">
        <v>969000</v>
      </c>
      <c r="P9" s="40"/>
    </row>
    <row r="10" spans="1:16" ht="14.25" customHeight="1">
      <c r="A10" s="38"/>
      <c r="B10" s="38"/>
      <c r="C10" s="40" t="s">
        <v>344</v>
      </c>
      <c r="D10" s="40"/>
      <c r="E10" s="40"/>
      <c r="F10" s="40"/>
      <c r="G10" s="40"/>
      <c r="H10" s="41" t="s">
        <v>368</v>
      </c>
      <c r="I10" s="38" t="s">
        <v>361</v>
      </c>
      <c r="J10" s="38"/>
      <c r="K10" s="38"/>
      <c r="L10" s="40"/>
      <c r="M10" s="42"/>
      <c r="N10" s="43">
        <v>4.7</v>
      </c>
      <c r="O10" s="44">
        <v>705000</v>
      </c>
      <c r="P10" s="40"/>
    </row>
    <row r="11" spans="1:16" ht="14.25" customHeight="1">
      <c r="A11" s="38"/>
      <c r="B11" s="38"/>
      <c r="C11" s="40" t="s">
        <v>344</v>
      </c>
      <c r="D11" s="40"/>
      <c r="E11" s="40"/>
      <c r="F11" s="40"/>
      <c r="G11" s="40"/>
      <c r="H11" s="41" t="s">
        <v>369</v>
      </c>
      <c r="I11" s="38"/>
      <c r="J11" s="38"/>
      <c r="K11" s="38"/>
      <c r="L11" s="40"/>
      <c r="M11" s="42"/>
      <c r="N11" s="43"/>
      <c r="O11" s="44"/>
      <c r="P11" s="40"/>
    </row>
    <row r="12" spans="1:16" ht="14.25" customHeight="1">
      <c r="A12" s="38"/>
      <c r="B12" s="38"/>
      <c r="C12" s="40" t="s">
        <v>344</v>
      </c>
      <c r="D12" s="40"/>
      <c r="E12" s="40"/>
      <c r="F12" s="40"/>
      <c r="G12" s="40"/>
      <c r="H12" s="41" t="s">
        <v>370</v>
      </c>
      <c r="I12" s="38" t="s">
        <v>371</v>
      </c>
      <c r="J12" s="38"/>
      <c r="K12" s="38">
        <v>1</v>
      </c>
      <c r="L12" s="40"/>
      <c r="M12" s="42"/>
      <c r="N12" s="43">
        <v>1.66</v>
      </c>
      <c r="O12" s="44">
        <v>349000</v>
      </c>
      <c r="P12" s="40"/>
    </row>
    <row r="13" spans="1:16" ht="14.25" customHeight="1">
      <c r="A13" s="38"/>
      <c r="B13" s="38"/>
      <c r="C13" s="40" t="s">
        <v>344</v>
      </c>
      <c r="D13" s="40"/>
      <c r="E13" s="40"/>
      <c r="F13" s="40"/>
      <c r="G13" s="40"/>
      <c r="H13" s="41" t="s">
        <v>370</v>
      </c>
      <c r="I13" s="38" t="s">
        <v>371</v>
      </c>
      <c r="J13" s="38"/>
      <c r="K13" s="38">
        <v>2</v>
      </c>
      <c r="L13" s="40"/>
      <c r="M13" s="42"/>
      <c r="N13" s="43">
        <v>2</v>
      </c>
      <c r="O13" s="44">
        <v>300000</v>
      </c>
      <c r="P13" s="40"/>
    </row>
    <row r="14" spans="1:16" ht="14.25" customHeight="1">
      <c r="A14" s="38"/>
      <c r="B14" s="38"/>
      <c r="C14" s="40" t="s">
        <v>344</v>
      </c>
      <c r="D14" s="40"/>
      <c r="E14" s="40"/>
      <c r="F14" s="40"/>
      <c r="G14" s="40"/>
      <c r="H14" s="41" t="s">
        <v>370</v>
      </c>
      <c r="I14" s="38" t="s">
        <v>371</v>
      </c>
      <c r="J14" s="38"/>
      <c r="K14" s="38">
        <v>3</v>
      </c>
      <c r="L14" s="40"/>
      <c r="M14" s="42"/>
      <c r="N14" s="43">
        <v>2.47</v>
      </c>
      <c r="O14" s="44">
        <v>247000</v>
      </c>
      <c r="P14" s="40"/>
    </row>
    <row r="15" spans="1:16" ht="14.25" customHeight="1">
      <c r="A15" s="38"/>
      <c r="B15" s="38"/>
      <c r="C15" s="40" t="s">
        <v>344</v>
      </c>
      <c r="D15" s="40"/>
      <c r="E15" s="40"/>
      <c r="F15" s="40"/>
      <c r="G15" s="40"/>
      <c r="H15" s="41" t="s">
        <v>370</v>
      </c>
      <c r="I15" s="38" t="s">
        <v>371</v>
      </c>
      <c r="J15" s="38"/>
      <c r="K15" s="38">
        <v>4</v>
      </c>
      <c r="L15" s="40"/>
      <c r="M15" s="42"/>
      <c r="N15" s="43">
        <v>4.94</v>
      </c>
      <c r="O15" s="44">
        <v>247000</v>
      </c>
      <c r="P15" s="40"/>
    </row>
    <row r="16" spans="1:16" ht="14.25" customHeight="1">
      <c r="A16" s="38"/>
      <c r="B16" s="38"/>
      <c r="C16" s="40" t="s">
        <v>344</v>
      </c>
      <c r="D16" s="40"/>
      <c r="E16" s="40"/>
      <c r="F16" s="40"/>
      <c r="G16" s="40"/>
      <c r="H16" s="41" t="s">
        <v>366</v>
      </c>
      <c r="I16" s="38" t="s">
        <v>371</v>
      </c>
      <c r="J16" s="38"/>
      <c r="K16" s="38">
        <v>1</v>
      </c>
      <c r="L16" s="40"/>
      <c r="M16" s="42"/>
      <c r="N16" s="43">
        <v>4.31</v>
      </c>
      <c r="O16" s="44">
        <v>302000</v>
      </c>
      <c r="P16" s="40"/>
    </row>
    <row r="17" spans="1:16" ht="14.25" customHeight="1">
      <c r="A17" s="38"/>
      <c r="B17" s="38"/>
      <c r="C17" s="40" t="s">
        <v>344</v>
      </c>
      <c r="D17" s="40"/>
      <c r="E17" s="40"/>
      <c r="F17" s="40"/>
      <c r="G17" s="40"/>
      <c r="H17" s="41" t="s">
        <v>366</v>
      </c>
      <c r="I17" s="38" t="s">
        <v>371</v>
      </c>
      <c r="J17" s="38"/>
      <c r="K17" s="38">
        <v>2</v>
      </c>
      <c r="L17" s="40"/>
      <c r="M17" s="42"/>
      <c r="N17" s="43">
        <v>4.94</v>
      </c>
      <c r="O17" s="44">
        <v>247000</v>
      </c>
      <c r="P17" s="40"/>
    </row>
    <row r="18" spans="1:16" ht="14.25" customHeight="1">
      <c r="A18" s="38"/>
      <c r="B18" s="38"/>
      <c r="C18" s="40" t="s">
        <v>344</v>
      </c>
      <c r="D18" s="40"/>
      <c r="E18" s="40"/>
      <c r="F18" s="40"/>
      <c r="G18" s="40"/>
      <c r="H18" s="41" t="s">
        <v>372</v>
      </c>
      <c r="I18" s="38" t="s">
        <v>371</v>
      </c>
      <c r="J18" s="38"/>
      <c r="K18" s="38">
        <v>1</v>
      </c>
      <c r="L18" s="40"/>
      <c r="M18" s="42"/>
      <c r="N18" s="43">
        <v>4</v>
      </c>
      <c r="O18" s="44">
        <v>280000</v>
      </c>
      <c r="P18" s="40"/>
    </row>
    <row r="19" spans="1:16" ht="14.25" customHeight="1">
      <c r="A19" s="38"/>
      <c r="B19" s="38"/>
      <c r="C19" s="40" t="s">
        <v>344</v>
      </c>
      <c r="D19" s="40"/>
      <c r="E19" s="40"/>
      <c r="F19" s="40"/>
      <c r="G19" s="40"/>
      <c r="H19" s="41" t="s">
        <v>372</v>
      </c>
      <c r="I19" s="38" t="s">
        <v>371</v>
      </c>
      <c r="J19" s="38"/>
      <c r="K19" s="38">
        <v>2</v>
      </c>
      <c r="L19" s="40"/>
      <c r="M19" s="42"/>
      <c r="N19" s="43">
        <v>4.94</v>
      </c>
      <c r="O19" s="44">
        <v>247000</v>
      </c>
      <c r="P19" s="40"/>
    </row>
    <row r="20" spans="1:16" ht="14.25" customHeight="1">
      <c r="A20" s="38"/>
      <c r="B20" s="38"/>
      <c r="C20" s="40" t="s">
        <v>344</v>
      </c>
      <c r="D20" s="40"/>
      <c r="E20" s="40"/>
      <c r="F20" s="40"/>
      <c r="G20" s="40"/>
      <c r="H20" s="41" t="s">
        <v>373</v>
      </c>
      <c r="I20" s="38" t="s">
        <v>371</v>
      </c>
      <c r="J20" s="38"/>
      <c r="K20" s="38">
        <v>1</v>
      </c>
      <c r="L20" s="40"/>
      <c r="M20" s="42"/>
      <c r="N20" s="43">
        <v>3.9</v>
      </c>
      <c r="O20" s="44">
        <v>266000</v>
      </c>
      <c r="P20" s="40"/>
    </row>
    <row r="21" spans="1:16" ht="14.25" customHeight="1">
      <c r="A21" s="38"/>
      <c r="B21" s="38"/>
      <c r="C21" s="40" t="s">
        <v>344</v>
      </c>
      <c r="D21" s="40"/>
      <c r="E21" s="40"/>
      <c r="F21" s="40"/>
      <c r="G21" s="40"/>
      <c r="H21" s="41" t="s">
        <v>373</v>
      </c>
      <c r="I21" s="38" t="s">
        <v>371</v>
      </c>
      <c r="J21" s="38"/>
      <c r="K21" s="38">
        <v>2</v>
      </c>
      <c r="L21" s="40"/>
      <c r="M21" s="42"/>
      <c r="N21" s="43">
        <v>4.94</v>
      </c>
      <c r="O21" s="44">
        <v>247000</v>
      </c>
      <c r="P21" s="40"/>
    </row>
    <row r="22" spans="1:16" ht="14.25" customHeight="1">
      <c r="A22" s="38"/>
      <c r="B22" s="38"/>
      <c r="C22" s="40" t="s">
        <v>344</v>
      </c>
      <c r="D22" s="40"/>
      <c r="E22" s="40"/>
      <c r="F22" s="40"/>
      <c r="G22" s="40"/>
      <c r="H22" s="41" t="s">
        <v>374</v>
      </c>
      <c r="I22" s="38" t="s">
        <v>371</v>
      </c>
      <c r="J22" s="38"/>
      <c r="K22" s="38"/>
      <c r="L22" s="40"/>
      <c r="M22" s="42"/>
      <c r="N22" s="43">
        <v>4.94</v>
      </c>
      <c r="O22" s="44">
        <v>247000</v>
      </c>
      <c r="P22" s="40"/>
    </row>
    <row r="23" spans="1:16" s="32" customFormat="1" ht="69.75">
      <c r="A23" s="26">
        <v>5</v>
      </c>
      <c r="B23" s="26" t="s">
        <v>375</v>
      </c>
      <c r="C23" s="27" t="s">
        <v>376</v>
      </c>
      <c r="D23" s="27" t="s">
        <v>377</v>
      </c>
      <c r="E23" s="27" t="s">
        <v>378</v>
      </c>
      <c r="F23" s="27"/>
      <c r="G23" s="27"/>
      <c r="H23" s="28" t="s">
        <v>379</v>
      </c>
      <c r="I23" s="26" t="s">
        <v>380</v>
      </c>
      <c r="J23" s="26">
        <v>3</v>
      </c>
      <c r="K23" s="26">
        <v>3</v>
      </c>
      <c r="L23" s="27" t="s">
        <v>381</v>
      </c>
      <c r="M23" s="29"/>
      <c r="N23" s="30">
        <v>1.02</v>
      </c>
      <c r="O23" s="31">
        <v>46000</v>
      </c>
      <c r="P23" s="27"/>
    </row>
    <row r="24" spans="1:16" ht="14.25" customHeight="1">
      <c r="A24" s="38"/>
      <c r="B24" s="38"/>
      <c r="C24" s="40" t="s">
        <v>376</v>
      </c>
      <c r="D24" s="40"/>
      <c r="E24" s="40"/>
      <c r="F24" s="40"/>
      <c r="G24" s="40"/>
      <c r="H24" s="41"/>
      <c r="I24" s="38" t="s">
        <v>382</v>
      </c>
      <c r="J24" s="38">
        <v>3</v>
      </c>
      <c r="K24" s="38">
        <v>3</v>
      </c>
      <c r="L24" s="40" t="s">
        <v>383</v>
      </c>
      <c r="M24" s="42"/>
      <c r="N24" s="43">
        <v>1.05</v>
      </c>
      <c r="O24" s="44">
        <v>42000</v>
      </c>
      <c r="P24" s="40"/>
    </row>
    <row r="25" spans="1:16" s="32" customFormat="1" ht="69.75">
      <c r="A25" s="26">
        <v>6</v>
      </c>
      <c r="B25" s="26" t="s">
        <v>375</v>
      </c>
      <c r="C25" s="27" t="s">
        <v>384</v>
      </c>
      <c r="D25" s="27" t="s">
        <v>385</v>
      </c>
      <c r="E25" s="27" t="s">
        <v>386</v>
      </c>
      <c r="F25" s="27"/>
      <c r="G25" s="27"/>
      <c r="H25" s="28" t="s">
        <v>387</v>
      </c>
      <c r="I25" s="26" t="s">
        <v>380</v>
      </c>
      <c r="J25" s="26">
        <v>3</v>
      </c>
      <c r="K25" s="26">
        <v>3</v>
      </c>
      <c r="L25" s="27" t="s">
        <v>381</v>
      </c>
      <c r="M25" s="29"/>
      <c r="N25" s="30">
        <v>1.2</v>
      </c>
      <c r="O25" s="31">
        <v>54000</v>
      </c>
      <c r="P25" s="27"/>
    </row>
    <row r="26" spans="1:16" ht="55.5">
      <c r="A26" s="38">
        <v>7</v>
      </c>
      <c r="B26" s="39">
        <v>43621</v>
      </c>
      <c r="C26" s="40" t="s">
        <v>388</v>
      </c>
      <c r="D26" s="40" t="s">
        <v>389</v>
      </c>
      <c r="E26" s="40" t="s">
        <v>390</v>
      </c>
      <c r="F26" s="40"/>
      <c r="G26" s="40"/>
      <c r="H26" s="41" t="s">
        <v>391</v>
      </c>
      <c r="I26" s="38" t="s">
        <v>371</v>
      </c>
      <c r="J26" s="38"/>
      <c r="K26" s="38"/>
      <c r="L26" s="40"/>
      <c r="M26" s="42"/>
      <c r="N26" s="43">
        <v>2.31</v>
      </c>
      <c r="O26" s="44">
        <v>162000</v>
      </c>
      <c r="P26" s="40" t="s">
        <v>392</v>
      </c>
    </row>
    <row r="27" spans="1:16" ht="14.25" customHeight="1">
      <c r="A27" s="38">
        <v>8</v>
      </c>
      <c r="B27" s="39">
        <v>43621</v>
      </c>
      <c r="C27" s="40" t="s">
        <v>393</v>
      </c>
      <c r="D27" s="40" t="s">
        <v>394</v>
      </c>
      <c r="E27" s="40" t="s">
        <v>395</v>
      </c>
      <c r="F27" s="40"/>
      <c r="G27" s="40"/>
      <c r="H27" s="41" t="s">
        <v>396</v>
      </c>
      <c r="I27" s="38"/>
      <c r="J27" s="38"/>
      <c r="K27" s="38"/>
      <c r="L27" s="40"/>
      <c r="M27" s="42"/>
      <c r="N27" s="43">
        <v>1</v>
      </c>
      <c r="O27" s="44">
        <v>150000</v>
      </c>
      <c r="P27" s="40" t="s">
        <v>397</v>
      </c>
    </row>
    <row r="28" spans="1:16" ht="14.25" customHeight="1">
      <c r="A28" s="38"/>
      <c r="B28" s="39"/>
      <c r="C28" s="40" t="s">
        <v>393</v>
      </c>
      <c r="D28" s="40"/>
      <c r="E28" s="40"/>
      <c r="F28" s="40"/>
      <c r="G28" s="40"/>
      <c r="H28" s="41" t="s">
        <v>396</v>
      </c>
      <c r="I28" s="38"/>
      <c r="J28" s="38"/>
      <c r="K28" s="38"/>
      <c r="L28" s="40"/>
      <c r="M28" s="42"/>
      <c r="N28" s="43">
        <v>1</v>
      </c>
      <c r="O28" s="44">
        <v>120000</v>
      </c>
      <c r="P28" s="40" t="s">
        <v>398</v>
      </c>
    </row>
    <row r="29" spans="1:16" ht="69.75">
      <c r="A29" s="38">
        <v>9</v>
      </c>
      <c r="B29" s="39">
        <v>43682</v>
      </c>
      <c r="C29" s="40" t="s">
        <v>399</v>
      </c>
      <c r="D29" s="40" t="s">
        <v>400</v>
      </c>
      <c r="E29" s="40" t="s">
        <v>401</v>
      </c>
      <c r="F29" s="40">
        <v>14.22</v>
      </c>
      <c r="G29" s="40">
        <v>81</v>
      </c>
      <c r="H29" s="41" t="s">
        <v>402</v>
      </c>
      <c r="I29" s="38" t="s">
        <v>382</v>
      </c>
      <c r="J29" s="38">
        <v>2</v>
      </c>
      <c r="K29" s="38">
        <v>2</v>
      </c>
      <c r="L29" s="40" t="s">
        <v>403</v>
      </c>
      <c r="M29" s="42"/>
      <c r="N29" s="43">
        <v>1</v>
      </c>
      <c r="O29" s="44">
        <v>50000</v>
      </c>
      <c r="P29" s="40"/>
    </row>
    <row r="30" spans="1:16" s="32" customFormat="1" ht="69.75">
      <c r="A30" s="26"/>
      <c r="B30" s="56"/>
      <c r="C30" s="27" t="s">
        <v>399</v>
      </c>
      <c r="D30" s="27"/>
      <c r="E30" s="27"/>
      <c r="F30" s="27"/>
      <c r="G30" s="27"/>
      <c r="H30" s="28"/>
      <c r="I30" s="26" t="s">
        <v>380</v>
      </c>
      <c r="J30" s="26">
        <v>2</v>
      </c>
      <c r="K30" s="26">
        <v>2</v>
      </c>
      <c r="L30" s="27" t="s">
        <v>404</v>
      </c>
      <c r="M30" s="29"/>
      <c r="N30" s="30">
        <v>1</v>
      </c>
      <c r="O30" s="31">
        <v>55000</v>
      </c>
      <c r="P30" s="27"/>
    </row>
    <row r="31" spans="1:16" ht="14.25" customHeight="1">
      <c r="A31" s="38">
        <v>10</v>
      </c>
      <c r="B31" s="39">
        <v>43682</v>
      </c>
      <c r="C31" s="40" t="s">
        <v>405</v>
      </c>
      <c r="D31" s="40" t="s">
        <v>406</v>
      </c>
      <c r="E31" s="40" t="s">
        <v>407</v>
      </c>
      <c r="F31" s="40">
        <v>516</v>
      </c>
      <c r="G31" s="40">
        <v>1</v>
      </c>
      <c r="H31" s="41" t="s">
        <v>408</v>
      </c>
      <c r="I31" s="38"/>
      <c r="J31" s="38"/>
      <c r="K31" s="38"/>
      <c r="L31" s="40"/>
      <c r="M31" s="42"/>
      <c r="N31" s="43"/>
      <c r="O31" s="44"/>
      <c r="P31" s="40"/>
    </row>
    <row r="32" spans="1:16" ht="14.25" customHeight="1">
      <c r="A32" s="38"/>
      <c r="B32" s="38"/>
      <c r="C32" s="40" t="s">
        <v>405</v>
      </c>
      <c r="D32" s="40"/>
      <c r="E32" s="40"/>
      <c r="F32" s="40"/>
      <c r="G32" s="40"/>
      <c r="H32" s="41" t="s">
        <v>409</v>
      </c>
      <c r="I32" s="38" t="s">
        <v>410</v>
      </c>
      <c r="J32" s="38"/>
      <c r="K32" s="38"/>
      <c r="L32" s="40"/>
      <c r="M32" s="42"/>
      <c r="N32" s="43">
        <v>4.5</v>
      </c>
      <c r="O32" s="44">
        <v>315000</v>
      </c>
      <c r="P32" s="40" t="s">
        <v>411</v>
      </c>
    </row>
    <row r="33" spans="1:16" ht="14.25" customHeight="1">
      <c r="A33" s="38"/>
      <c r="B33" s="38"/>
      <c r="C33" s="40" t="s">
        <v>405</v>
      </c>
      <c r="D33" s="40"/>
      <c r="E33" s="40"/>
      <c r="F33" s="40"/>
      <c r="G33" s="40"/>
      <c r="H33" s="41"/>
      <c r="I33" s="38" t="s">
        <v>410</v>
      </c>
      <c r="J33" s="38">
        <v>3</v>
      </c>
      <c r="K33" s="38">
        <v>5</v>
      </c>
      <c r="L33" s="40"/>
      <c r="M33" s="42"/>
      <c r="N33" s="43"/>
      <c r="O33" s="44"/>
      <c r="P33" s="40"/>
    </row>
    <row r="34" spans="1:16" ht="14.25" customHeight="1">
      <c r="A34" s="38">
        <v>11</v>
      </c>
      <c r="B34" s="38" t="s">
        <v>412</v>
      </c>
      <c r="C34" s="40" t="s">
        <v>388</v>
      </c>
      <c r="D34" s="40" t="s">
        <v>413</v>
      </c>
      <c r="E34" s="40" t="s">
        <v>414</v>
      </c>
      <c r="F34" s="40"/>
      <c r="G34" s="40"/>
      <c r="H34" s="41" t="s">
        <v>415</v>
      </c>
      <c r="I34" s="38"/>
      <c r="J34" s="38"/>
      <c r="K34" s="38"/>
      <c r="L34" s="40"/>
      <c r="M34" s="42"/>
      <c r="N34" s="43">
        <v>1.05</v>
      </c>
      <c r="O34" s="44">
        <v>31500</v>
      </c>
      <c r="P34" s="40"/>
    </row>
    <row r="35" spans="1:16" ht="14.25" customHeight="1">
      <c r="A35" s="38"/>
      <c r="B35" s="38"/>
      <c r="C35" s="40" t="s">
        <v>388</v>
      </c>
      <c r="D35" s="40"/>
      <c r="E35" s="40"/>
      <c r="F35" s="40"/>
      <c r="G35" s="40"/>
      <c r="H35" s="41" t="s">
        <v>416</v>
      </c>
      <c r="I35" s="38" t="s">
        <v>361</v>
      </c>
      <c r="J35" s="38"/>
      <c r="K35" s="38"/>
      <c r="L35" s="40"/>
      <c r="M35" s="42"/>
      <c r="N35" s="43">
        <v>1.358</v>
      </c>
      <c r="O35" s="44">
        <v>163000</v>
      </c>
      <c r="P35" s="40"/>
    </row>
    <row r="36" spans="1:16" ht="14.25" customHeight="1">
      <c r="A36" s="38"/>
      <c r="B36" s="38"/>
      <c r="C36" s="40" t="s">
        <v>388</v>
      </c>
      <c r="D36" s="40"/>
      <c r="E36" s="40"/>
      <c r="F36" s="40"/>
      <c r="G36" s="40"/>
      <c r="H36" s="41" t="s">
        <v>417</v>
      </c>
      <c r="I36" s="38" t="s">
        <v>371</v>
      </c>
      <c r="J36" s="38"/>
      <c r="K36" s="38"/>
      <c r="L36" s="40"/>
      <c r="M36" s="42"/>
      <c r="N36" s="43">
        <v>16.893</v>
      </c>
      <c r="O36" s="44">
        <v>1267000</v>
      </c>
      <c r="P36" s="40"/>
    </row>
    <row r="37" spans="1:16" ht="13.5">
      <c r="A37" s="38"/>
      <c r="B37" s="38"/>
      <c r="C37" s="40" t="s">
        <v>388</v>
      </c>
      <c r="D37" s="40"/>
      <c r="E37" s="40"/>
      <c r="F37" s="40"/>
      <c r="G37" s="40"/>
      <c r="H37" s="41" t="s">
        <v>371</v>
      </c>
      <c r="I37" s="38" t="s">
        <v>382</v>
      </c>
      <c r="J37" s="38">
        <v>2</v>
      </c>
      <c r="K37" s="38">
        <v>2</v>
      </c>
      <c r="L37" s="40"/>
      <c r="M37" s="42"/>
      <c r="N37" s="43">
        <v>1.26</v>
      </c>
      <c r="O37" s="44">
        <v>63000</v>
      </c>
      <c r="P37" s="40"/>
    </row>
    <row r="38" spans="1:16" ht="14.25" customHeight="1">
      <c r="A38" s="38"/>
      <c r="B38" s="38"/>
      <c r="C38" s="40" t="s">
        <v>388</v>
      </c>
      <c r="D38" s="40"/>
      <c r="E38" s="40"/>
      <c r="F38" s="40"/>
      <c r="G38" s="40"/>
      <c r="H38" s="41" t="s">
        <v>371</v>
      </c>
      <c r="I38" s="38" t="s">
        <v>380</v>
      </c>
      <c r="J38" s="38">
        <v>2</v>
      </c>
      <c r="K38" s="38">
        <v>2</v>
      </c>
      <c r="L38" s="40"/>
      <c r="M38" s="42"/>
      <c r="N38" s="43">
        <v>1.236</v>
      </c>
      <c r="O38" s="44">
        <v>68000</v>
      </c>
      <c r="P38" s="40"/>
    </row>
    <row r="39" spans="1:16" ht="14.25" customHeight="1">
      <c r="A39" s="38"/>
      <c r="B39" s="38"/>
      <c r="C39" s="40" t="s">
        <v>388</v>
      </c>
      <c r="D39" s="40"/>
      <c r="E39" s="40"/>
      <c r="F39" s="40"/>
      <c r="G39" s="40"/>
      <c r="H39" s="41" t="s">
        <v>418</v>
      </c>
      <c r="I39" s="38"/>
      <c r="J39" s="38"/>
      <c r="K39" s="38"/>
      <c r="L39" s="40"/>
      <c r="M39" s="42"/>
      <c r="N39" s="43"/>
      <c r="O39" s="44" t="s">
        <v>419</v>
      </c>
      <c r="P39" s="40"/>
    </row>
    <row r="40" spans="1:16" ht="14.25" customHeight="1">
      <c r="A40" s="38"/>
      <c r="B40" s="38"/>
      <c r="C40" s="40" t="s">
        <v>388</v>
      </c>
      <c r="D40" s="40"/>
      <c r="E40" s="40"/>
      <c r="F40" s="40"/>
      <c r="G40" s="40"/>
      <c r="H40" s="41" t="s">
        <v>420</v>
      </c>
      <c r="I40" s="38"/>
      <c r="J40" s="38"/>
      <c r="K40" s="38"/>
      <c r="L40" s="40"/>
      <c r="M40" s="42"/>
      <c r="N40" s="43"/>
      <c r="O40" s="44" t="s">
        <v>421</v>
      </c>
      <c r="P40" s="40"/>
    </row>
    <row r="41" spans="1:16" ht="14.25" customHeight="1">
      <c r="A41" s="38"/>
      <c r="B41" s="38"/>
      <c r="C41" s="40" t="s">
        <v>388</v>
      </c>
      <c r="D41" s="40"/>
      <c r="E41" s="40"/>
      <c r="F41" s="40"/>
      <c r="G41" s="40"/>
      <c r="H41" s="41" t="s">
        <v>422</v>
      </c>
      <c r="I41" s="38"/>
      <c r="J41" s="38"/>
      <c r="K41" s="38"/>
      <c r="L41" s="40"/>
      <c r="M41" s="42"/>
      <c r="N41" s="43"/>
      <c r="O41" s="44" t="s">
        <v>423</v>
      </c>
      <c r="P41" s="40"/>
    </row>
    <row r="42" spans="1:16" ht="55.5">
      <c r="A42" s="38">
        <v>12</v>
      </c>
      <c r="B42" s="38" t="s">
        <v>424</v>
      </c>
      <c r="C42" s="40" t="s">
        <v>425</v>
      </c>
      <c r="D42" s="40" t="s">
        <v>426</v>
      </c>
      <c r="E42" s="40" t="s">
        <v>427</v>
      </c>
      <c r="F42" s="40">
        <v>331</v>
      </c>
      <c r="G42" s="40">
        <v>5</v>
      </c>
      <c r="H42" s="41" t="s">
        <v>428</v>
      </c>
      <c r="I42" s="38" t="s">
        <v>382</v>
      </c>
      <c r="J42" s="38">
        <v>3</v>
      </c>
      <c r="K42" s="38">
        <v>4</v>
      </c>
      <c r="L42" s="40"/>
      <c r="M42" s="42"/>
      <c r="N42" s="43">
        <v>1</v>
      </c>
      <c r="O42" s="44">
        <v>35000</v>
      </c>
      <c r="P42" s="40" t="s">
        <v>429</v>
      </c>
    </row>
    <row r="43" spans="1:16" ht="14.25" customHeight="1">
      <c r="A43" s="38">
        <v>13</v>
      </c>
      <c r="B43" s="38" t="s">
        <v>424</v>
      </c>
      <c r="C43" s="40" t="s">
        <v>425</v>
      </c>
      <c r="D43" s="40" t="s">
        <v>430</v>
      </c>
      <c r="E43" s="40" t="s">
        <v>431</v>
      </c>
      <c r="F43" s="40">
        <v>331</v>
      </c>
      <c r="G43" s="40">
        <v>5</v>
      </c>
      <c r="H43" s="41" t="s">
        <v>428</v>
      </c>
      <c r="I43" s="38" t="s">
        <v>382</v>
      </c>
      <c r="J43" s="38">
        <v>3</v>
      </c>
      <c r="K43" s="38">
        <v>4</v>
      </c>
      <c r="L43" s="40"/>
      <c r="M43" s="42"/>
      <c r="N43" s="43">
        <v>1</v>
      </c>
      <c r="O43" s="44">
        <v>35000</v>
      </c>
      <c r="P43" s="40" t="s">
        <v>429</v>
      </c>
    </row>
    <row r="44" spans="1:16" ht="27.75">
      <c r="A44" s="38">
        <v>14</v>
      </c>
      <c r="B44" s="39">
        <v>43652</v>
      </c>
      <c r="C44" s="40" t="s">
        <v>376</v>
      </c>
      <c r="D44" s="40" t="s">
        <v>432</v>
      </c>
      <c r="E44" s="40" t="s">
        <v>433</v>
      </c>
      <c r="F44" s="40"/>
      <c r="G44" s="40"/>
      <c r="H44" s="41" t="s">
        <v>434</v>
      </c>
      <c r="I44" s="38" t="s">
        <v>382</v>
      </c>
      <c r="J44" s="38">
        <v>3</v>
      </c>
      <c r="K44" s="38">
        <v>3</v>
      </c>
      <c r="L44" s="40"/>
      <c r="M44" s="42"/>
      <c r="N44" s="43">
        <v>1.05</v>
      </c>
      <c r="O44" s="44">
        <v>42000</v>
      </c>
      <c r="P44" s="40" t="s">
        <v>429</v>
      </c>
    </row>
    <row r="45" spans="1:16" ht="14.25" customHeight="1">
      <c r="A45" s="38">
        <v>15</v>
      </c>
      <c r="B45" s="39">
        <v>43531</v>
      </c>
      <c r="C45" s="40" t="s">
        <v>405</v>
      </c>
      <c r="D45" s="40" t="s">
        <v>435</v>
      </c>
      <c r="E45" s="40" t="s">
        <v>436</v>
      </c>
      <c r="F45" s="40"/>
      <c r="G45" s="40"/>
      <c r="H45" s="41" t="s">
        <v>437</v>
      </c>
      <c r="I45" s="38"/>
      <c r="J45" s="38"/>
      <c r="K45" s="38"/>
      <c r="L45" s="40"/>
      <c r="M45" s="42"/>
      <c r="N45" s="43"/>
      <c r="O45" s="44"/>
      <c r="P45" s="40"/>
    </row>
    <row r="46" spans="1:16" ht="14.25" customHeight="1">
      <c r="A46" s="38"/>
      <c r="B46" s="38"/>
      <c r="C46" s="40" t="s">
        <v>405</v>
      </c>
      <c r="D46" s="40"/>
      <c r="E46" s="40"/>
      <c r="F46" s="40"/>
      <c r="G46" s="40"/>
      <c r="H46" s="41" t="s">
        <v>438</v>
      </c>
      <c r="I46" s="38" t="s">
        <v>439</v>
      </c>
      <c r="J46" s="38"/>
      <c r="K46" s="38"/>
      <c r="L46" s="40"/>
      <c r="M46" s="42"/>
      <c r="N46" s="43">
        <v>3.98</v>
      </c>
      <c r="O46" s="44">
        <v>1195000</v>
      </c>
      <c r="P46" s="40"/>
    </row>
    <row r="47" spans="1:16" ht="14.25" customHeight="1">
      <c r="A47" s="38"/>
      <c r="B47" s="38"/>
      <c r="C47" s="40" t="s">
        <v>405</v>
      </c>
      <c r="D47" s="40"/>
      <c r="E47" s="40"/>
      <c r="F47" s="40"/>
      <c r="G47" s="40"/>
      <c r="H47" s="41" t="s">
        <v>440</v>
      </c>
      <c r="I47" s="38" t="s">
        <v>439</v>
      </c>
      <c r="J47" s="38">
        <v>3</v>
      </c>
      <c r="K47" s="38">
        <v>1</v>
      </c>
      <c r="L47" s="40"/>
      <c r="M47" s="42"/>
      <c r="N47" s="43">
        <v>1.13</v>
      </c>
      <c r="O47" s="44">
        <v>158000</v>
      </c>
      <c r="P47" s="40" t="s">
        <v>429</v>
      </c>
    </row>
    <row r="48" spans="1:16" ht="14.25" customHeight="1">
      <c r="A48" s="38"/>
      <c r="B48" s="38"/>
      <c r="C48" s="40" t="s">
        <v>405</v>
      </c>
      <c r="D48" s="40"/>
      <c r="E48" s="40"/>
      <c r="F48" s="40"/>
      <c r="G48" s="40"/>
      <c r="H48" s="41" t="s">
        <v>440</v>
      </c>
      <c r="I48" s="38" t="s">
        <v>439</v>
      </c>
      <c r="J48" s="38">
        <v>3</v>
      </c>
      <c r="K48" s="38">
        <v>2</v>
      </c>
      <c r="L48" s="40"/>
      <c r="M48" s="42"/>
      <c r="N48" s="43">
        <v>1.13</v>
      </c>
      <c r="O48" s="44">
        <v>136000</v>
      </c>
      <c r="P48" s="40" t="s">
        <v>429</v>
      </c>
    </row>
    <row r="49" spans="1:16" ht="14.25" customHeight="1">
      <c r="A49" s="38"/>
      <c r="B49" s="38"/>
      <c r="C49" s="40" t="s">
        <v>405</v>
      </c>
      <c r="D49" s="40"/>
      <c r="E49" s="40"/>
      <c r="F49" s="40"/>
      <c r="G49" s="40"/>
      <c r="H49" s="41" t="s">
        <v>440</v>
      </c>
      <c r="I49" s="38" t="s">
        <v>439</v>
      </c>
      <c r="J49" s="38">
        <v>3</v>
      </c>
      <c r="K49" s="38">
        <v>3</v>
      </c>
      <c r="L49" s="40"/>
      <c r="M49" s="42"/>
      <c r="N49" s="43">
        <v>1.13</v>
      </c>
      <c r="O49" s="44">
        <v>113000</v>
      </c>
      <c r="P49" s="40" t="s">
        <v>429</v>
      </c>
    </row>
    <row r="50" spans="1:16" ht="14.25" customHeight="1">
      <c r="A50" s="38"/>
      <c r="B50" s="38"/>
      <c r="C50" s="40" t="s">
        <v>405</v>
      </c>
      <c r="D50" s="40"/>
      <c r="E50" s="40"/>
      <c r="F50" s="40"/>
      <c r="G50" s="40"/>
      <c r="H50" s="41" t="s">
        <v>441</v>
      </c>
      <c r="I50" s="38" t="s">
        <v>371</v>
      </c>
      <c r="J50" s="38"/>
      <c r="K50" s="38"/>
      <c r="L50" s="40"/>
      <c r="M50" s="42"/>
      <c r="N50" s="43">
        <v>6.2</v>
      </c>
      <c r="O50" s="44">
        <v>435000</v>
      </c>
      <c r="P50" s="40" t="s">
        <v>442</v>
      </c>
    </row>
    <row r="51" spans="1:16" ht="13.5">
      <c r="A51" s="38"/>
      <c r="B51" s="38"/>
      <c r="C51" s="40" t="s">
        <v>405</v>
      </c>
      <c r="D51" s="40"/>
      <c r="E51" s="40"/>
      <c r="F51" s="40"/>
      <c r="G51" s="40"/>
      <c r="H51" s="41" t="s">
        <v>371</v>
      </c>
      <c r="I51" s="38" t="s">
        <v>382</v>
      </c>
      <c r="J51" s="38">
        <v>3</v>
      </c>
      <c r="K51" s="38">
        <v>5</v>
      </c>
      <c r="L51" s="40"/>
      <c r="M51" s="42"/>
      <c r="N51" s="43">
        <v>1.27</v>
      </c>
      <c r="O51" s="44">
        <v>38000</v>
      </c>
      <c r="P51" s="40"/>
    </row>
    <row r="52" spans="1:16" ht="14.25" customHeight="1">
      <c r="A52" s="38"/>
      <c r="B52" s="38"/>
      <c r="C52" s="40" t="s">
        <v>405</v>
      </c>
      <c r="D52" s="40"/>
      <c r="E52" s="40"/>
      <c r="F52" s="40"/>
      <c r="G52" s="40"/>
      <c r="H52" s="41" t="s">
        <v>371</v>
      </c>
      <c r="I52" s="38" t="s">
        <v>380</v>
      </c>
      <c r="J52" s="38">
        <v>3</v>
      </c>
      <c r="K52" s="38">
        <v>5</v>
      </c>
      <c r="L52" s="40"/>
      <c r="M52" s="42"/>
      <c r="N52" s="43">
        <v>1.27</v>
      </c>
      <c r="O52" s="44">
        <v>44000</v>
      </c>
      <c r="P52" s="40"/>
    </row>
    <row r="53" spans="1:16" ht="14.25" customHeight="1">
      <c r="A53" s="38"/>
      <c r="B53" s="38"/>
      <c r="C53" s="40" t="s">
        <v>405</v>
      </c>
      <c r="D53" s="40"/>
      <c r="E53" s="40"/>
      <c r="F53" s="40"/>
      <c r="G53" s="40"/>
      <c r="H53" s="41" t="s">
        <v>371</v>
      </c>
      <c r="I53" s="38" t="s">
        <v>443</v>
      </c>
      <c r="J53" s="38">
        <v>3</v>
      </c>
      <c r="K53" s="38">
        <v>4</v>
      </c>
      <c r="L53" s="40"/>
      <c r="M53" s="42"/>
      <c r="N53" s="43">
        <v>1.27</v>
      </c>
      <c r="O53" s="44">
        <v>38000</v>
      </c>
      <c r="P53" s="40"/>
    </row>
    <row r="54" spans="1:16" ht="14.25" customHeight="1">
      <c r="A54" s="38">
        <v>16</v>
      </c>
      <c r="B54" s="39">
        <v>43531</v>
      </c>
      <c r="C54" s="40" t="s">
        <v>444</v>
      </c>
      <c r="D54" s="40" t="s">
        <v>445</v>
      </c>
      <c r="E54" s="40" t="s">
        <v>446</v>
      </c>
      <c r="F54" s="40">
        <v>158</v>
      </c>
      <c r="G54" s="40">
        <v>1</v>
      </c>
      <c r="H54" s="41" t="s">
        <v>447</v>
      </c>
      <c r="I54" s="38" t="s">
        <v>371</v>
      </c>
      <c r="J54" s="38"/>
      <c r="K54" s="38"/>
      <c r="L54" s="40"/>
      <c r="M54" s="42"/>
      <c r="N54" s="43">
        <v>3.4</v>
      </c>
      <c r="O54" s="44">
        <v>238000</v>
      </c>
      <c r="P54" s="40" t="s">
        <v>411</v>
      </c>
    </row>
    <row r="55" spans="1:16" ht="14.25" customHeight="1">
      <c r="A55" s="38"/>
      <c r="B55" s="39"/>
      <c r="C55" s="40" t="s">
        <v>444</v>
      </c>
      <c r="D55" s="40"/>
      <c r="E55" s="40"/>
      <c r="F55" s="40"/>
      <c r="G55" s="40"/>
      <c r="H55" s="41" t="s">
        <v>447</v>
      </c>
      <c r="I55" s="38" t="s">
        <v>382</v>
      </c>
      <c r="J55" s="38">
        <v>3</v>
      </c>
      <c r="K55" s="38">
        <v>2</v>
      </c>
      <c r="L55" s="40"/>
      <c r="M55" s="42"/>
      <c r="N55" s="43">
        <v>1.53</v>
      </c>
      <c r="O55" s="44">
        <v>69000</v>
      </c>
      <c r="P55" s="40" t="s">
        <v>429</v>
      </c>
    </row>
    <row r="56" spans="1:16" ht="14.25" customHeight="1">
      <c r="A56" s="38">
        <v>17</v>
      </c>
      <c r="B56" s="39">
        <v>43745</v>
      </c>
      <c r="C56" s="40" t="s">
        <v>384</v>
      </c>
      <c r="D56" s="40" t="s">
        <v>448</v>
      </c>
      <c r="E56" s="40" t="s">
        <v>449</v>
      </c>
      <c r="F56" s="40">
        <v>95</v>
      </c>
      <c r="G56" s="40">
        <v>73</v>
      </c>
      <c r="H56" s="41" t="s">
        <v>450</v>
      </c>
      <c r="I56" s="38" t="s">
        <v>371</v>
      </c>
      <c r="J56" s="38"/>
      <c r="K56" s="38"/>
      <c r="L56" s="40"/>
      <c r="M56" s="42"/>
      <c r="N56" s="43">
        <v>2.81</v>
      </c>
      <c r="O56" s="44">
        <v>197000</v>
      </c>
      <c r="P56" s="40" t="s">
        <v>411</v>
      </c>
    </row>
    <row r="57" spans="1:16" ht="13.5">
      <c r="A57" s="38"/>
      <c r="B57" s="38"/>
      <c r="C57" s="40" t="s">
        <v>384</v>
      </c>
      <c r="D57" s="40"/>
      <c r="E57" s="40"/>
      <c r="F57" s="40"/>
      <c r="G57" s="40"/>
      <c r="H57" s="41" t="s">
        <v>450</v>
      </c>
      <c r="I57" s="38" t="s">
        <v>380</v>
      </c>
      <c r="J57" s="38">
        <v>3</v>
      </c>
      <c r="K57" s="38">
        <v>2</v>
      </c>
      <c r="L57" s="40"/>
      <c r="M57" s="42"/>
      <c r="N57" s="43">
        <v>1.38</v>
      </c>
      <c r="O57" s="44">
        <v>69000</v>
      </c>
      <c r="P57" s="40" t="s">
        <v>429</v>
      </c>
    </row>
    <row r="58" spans="1:16" ht="14.25" customHeight="1">
      <c r="A58" s="38">
        <v>18</v>
      </c>
      <c r="B58" s="38" t="s">
        <v>451</v>
      </c>
      <c r="C58" s="40" t="s">
        <v>399</v>
      </c>
      <c r="D58" s="40" t="s">
        <v>452</v>
      </c>
      <c r="E58" s="40" t="s">
        <v>453</v>
      </c>
      <c r="F58" s="40"/>
      <c r="G58" s="40"/>
      <c r="H58" s="41" t="s">
        <v>402</v>
      </c>
      <c r="I58" s="38"/>
      <c r="J58" s="38"/>
      <c r="K58" s="38"/>
      <c r="L58" s="40"/>
      <c r="M58" s="42"/>
      <c r="N58" s="43"/>
      <c r="O58" s="44"/>
      <c r="P58" s="40"/>
    </row>
    <row r="59" spans="1:16" ht="14.25" customHeight="1">
      <c r="A59" s="38"/>
      <c r="B59" s="38"/>
      <c r="C59" s="40" t="s">
        <v>399</v>
      </c>
      <c r="D59" s="40"/>
      <c r="E59" s="40"/>
      <c r="F59" s="40"/>
      <c r="G59" s="40"/>
      <c r="H59" s="41" t="s">
        <v>454</v>
      </c>
      <c r="I59" s="38" t="s">
        <v>361</v>
      </c>
      <c r="J59" s="38"/>
      <c r="K59" s="38"/>
      <c r="L59" s="40"/>
      <c r="M59" s="42"/>
      <c r="N59" s="43">
        <v>1.49</v>
      </c>
      <c r="O59" s="44">
        <v>747000</v>
      </c>
      <c r="P59" s="40" t="s">
        <v>455</v>
      </c>
    </row>
    <row r="60" spans="1:16" ht="14.25" customHeight="1">
      <c r="A60" s="38"/>
      <c r="B60" s="38"/>
      <c r="C60" s="40" t="s">
        <v>399</v>
      </c>
      <c r="D60" s="40"/>
      <c r="E60" s="40"/>
      <c r="F60" s="40"/>
      <c r="G60" s="40"/>
      <c r="H60" s="41" t="s">
        <v>456</v>
      </c>
      <c r="I60" s="38" t="s">
        <v>361</v>
      </c>
      <c r="J60" s="38"/>
      <c r="K60" s="38"/>
      <c r="L60" s="40"/>
      <c r="M60" s="42"/>
      <c r="N60" s="43">
        <v>3.74</v>
      </c>
      <c r="O60" s="44">
        <v>747000</v>
      </c>
      <c r="P60" s="40" t="s">
        <v>455</v>
      </c>
    </row>
    <row r="61" spans="1:16" ht="14.25" customHeight="1">
      <c r="A61" s="38"/>
      <c r="B61" s="38"/>
      <c r="C61" s="40" t="s">
        <v>399</v>
      </c>
      <c r="D61" s="40"/>
      <c r="E61" s="40"/>
      <c r="F61" s="40"/>
      <c r="G61" s="40"/>
      <c r="H61" s="41" t="s">
        <v>454</v>
      </c>
      <c r="I61" s="38" t="s">
        <v>371</v>
      </c>
      <c r="J61" s="38"/>
      <c r="K61" s="38"/>
      <c r="L61" s="40"/>
      <c r="M61" s="42"/>
      <c r="N61" s="43">
        <v>1.75</v>
      </c>
      <c r="O61" s="44">
        <v>175000</v>
      </c>
      <c r="P61" s="40" t="s">
        <v>429</v>
      </c>
    </row>
    <row r="62" spans="1:16" ht="14.25" customHeight="1">
      <c r="A62" s="38"/>
      <c r="B62" s="38"/>
      <c r="C62" s="40" t="s">
        <v>399</v>
      </c>
      <c r="D62" s="40"/>
      <c r="E62" s="40"/>
      <c r="F62" s="40"/>
      <c r="G62" s="40"/>
      <c r="H62" s="41" t="s">
        <v>456</v>
      </c>
      <c r="I62" s="38" t="s">
        <v>371</v>
      </c>
      <c r="J62" s="38"/>
      <c r="K62" s="38"/>
      <c r="L62" s="40"/>
      <c r="M62" s="42"/>
      <c r="N62" s="43">
        <v>1.75</v>
      </c>
      <c r="O62" s="44">
        <v>175000</v>
      </c>
      <c r="P62" s="40" t="s">
        <v>429</v>
      </c>
    </row>
    <row r="63" spans="1:16" ht="42">
      <c r="A63" s="38">
        <v>19</v>
      </c>
      <c r="B63" s="38" t="s">
        <v>457</v>
      </c>
      <c r="C63" s="40" t="s">
        <v>458</v>
      </c>
      <c r="D63" s="40" t="s">
        <v>459</v>
      </c>
      <c r="E63" s="40" t="s">
        <v>460</v>
      </c>
      <c r="F63" s="40">
        <v>960</v>
      </c>
      <c r="G63" s="40">
        <v>12</v>
      </c>
      <c r="H63" s="41" t="s">
        <v>461</v>
      </c>
      <c r="I63" s="38" t="s">
        <v>382</v>
      </c>
      <c r="J63" s="38">
        <v>3</v>
      </c>
      <c r="K63" s="38">
        <v>2</v>
      </c>
      <c r="L63" s="40"/>
      <c r="M63" s="42"/>
      <c r="N63" s="43">
        <v>1.21</v>
      </c>
      <c r="O63" s="44">
        <v>58000</v>
      </c>
      <c r="P63" s="40" t="s">
        <v>429</v>
      </c>
    </row>
    <row r="64" spans="1:16" ht="14.25" customHeight="1">
      <c r="A64" s="38">
        <v>20</v>
      </c>
      <c r="B64" s="38" t="s">
        <v>462</v>
      </c>
      <c r="C64" s="40" t="s">
        <v>405</v>
      </c>
      <c r="D64" s="40" t="s">
        <v>463</v>
      </c>
      <c r="E64" s="40" t="s">
        <v>464</v>
      </c>
      <c r="F64" s="40"/>
      <c r="G64" s="40"/>
      <c r="H64" s="41" t="s">
        <v>465</v>
      </c>
      <c r="I64" s="38" t="s">
        <v>361</v>
      </c>
      <c r="J64" s="38"/>
      <c r="K64" s="38"/>
      <c r="L64" s="40"/>
      <c r="M64" s="42"/>
      <c r="N64" s="43">
        <v>1.46</v>
      </c>
      <c r="O64" s="44">
        <v>3642000</v>
      </c>
      <c r="P64" s="40" t="s">
        <v>455</v>
      </c>
    </row>
    <row r="65" spans="1:16" ht="14.25" customHeight="1">
      <c r="A65" s="38"/>
      <c r="B65" s="38"/>
      <c r="C65" s="40" t="s">
        <v>405</v>
      </c>
      <c r="D65" s="40"/>
      <c r="E65" s="40"/>
      <c r="F65" s="40"/>
      <c r="G65" s="40"/>
      <c r="H65" s="41" t="s">
        <v>466</v>
      </c>
      <c r="I65" s="38" t="s">
        <v>361</v>
      </c>
      <c r="J65" s="38"/>
      <c r="K65" s="38"/>
      <c r="L65" s="40"/>
      <c r="M65" s="42"/>
      <c r="N65" s="43">
        <v>2.02</v>
      </c>
      <c r="O65" s="44">
        <v>3642000</v>
      </c>
      <c r="P65" s="40" t="s">
        <v>455</v>
      </c>
    </row>
    <row r="66" spans="1:16" ht="14.25" customHeight="1">
      <c r="A66" s="38"/>
      <c r="B66" s="38"/>
      <c r="C66" s="40" t="s">
        <v>405</v>
      </c>
      <c r="D66" s="40"/>
      <c r="E66" s="40"/>
      <c r="F66" s="40"/>
      <c r="G66" s="40"/>
      <c r="H66" s="41" t="s">
        <v>465</v>
      </c>
      <c r="I66" s="38" t="s">
        <v>371</v>
      </c>
      <c r="J66" s="38"/>
      <c r="K66" s="38"/>
      <c r="L66" s="40"/>
      <c r="M66" s="42"/>
      <c r="N66" s="43">
        <v>7.63</v>
      </c>
      <c r="O66" s="44">
        <v>572000</v>
      </c>
      <c r="P66" s="40" t="s">
        <v>411</v>
      </c>
    </row>
    <row r="67" spans="1:16" ht="42">
      <c r="A67" s="38">
        <v>21</v>
      </c>
      <c r="B67" s="38" t="s">
        <v>467</v>
      </c>
      <c r="C67" s="40" t="s">
        <v>376</v>
      </c>
      <c r="D67" s="40" t="s">
        <v>468</v>
      </c>
      <c r="E67" s="40" t="s">
        <v>469</v>
      </c>
      <c r="F67" s="40"/>
      <c r="G67" s="40"/>
      <c r="H67" s="41" t="s">
        <v>470</v>
      </c>
      <c r="I67" s="38" t="s">
        <v>382</v>
      </c>
      <c r="J67" s="38">
        <v>3</v>
      </c>
      <c r="K67" s="38">
        <v>3</v>
      </c>
      <c r="L67" s="40"/>
      <c r="M67" s="42"/>
      <c r="N67" s="43">
        <v>1.05</v>
      </c>
      <c r="O67" s="44">
        <v>42000</v>
      </c>
      <c r="P67" s="40" t="s">
        <v>429</v>
      </c>
    </row>
    <row r="68" spans="1:16" ht="14.25" customHeight="1">
      <c r="A68" s="38">
        <v>22</v>
      </c>
      <c r="B68" s="38" t="s">
        <v>471</v>
      </c>
      <c r="C68" s="40" t="s">
        <v>384</v>
      </c>
      <c r="D68" s="40" t="s">
        <v>472</v>
      </c>
      <c r="E68" s="40" t="s">
        <v>473</v>
      </c>
      <c r="F68" s="40"/>
      <c r="G68" s="40"/>
      <c r="H68" s="41" t="s">
        <v>474</v>
      </c>
      <c r="I68" s="38" t="s">
        <v>361</v>
      </c>
      <c r="J68" s="38"/>
      <c r="K68" s="38"/>
      <c r="L68" s="40"/>
      <c r="M68" s="42"/>
      <c r="N68" s="43">
        <v>4</v>
      </c>
      <c r="O68" s="44">
        <v>2402000</v>
      </c>
      <c r="P68" s="40" t="s">
        <v>455</v>
      </c>
    </row>
    <row r="69" spans="1:16" ht="14.25" customHeight="1">
      <c r="A69" s="38"/>
      <c r="B69" s="38"/>
      <c r="C69" s="40" t="s">
        <v>384</v>
      </c>
      <c r="D69" s="40"/>
      <c r="E69" s="40"/>
      <c r="F69" s="40"/>
      <c r="G69" s="40"/>
      <c r="H69" s="41" t="s">
        <v>474</v>
      </c>
      <c r="I69" s="38" t="s">
        <v>361</v>
      </c>
      <c r="J69" s="38"/>
      <c r="K69" s="38"/>
      <c r="L69" s="40"/>
      <c r="M69" s="42"/>
      <c r="N69" s="43">
        <v>4</v>
      </c>
      <c r="O69" s="44">
        <v>1201000</v>
      </c>
      <c r="P69" s="40" t="s">
        <v>475</v>
      </c>
    </row>
    <row r="70" spans="1:16" ht="14.25" customHeight="1">
      <c r="A70" s="38"/>
      <c r="B70" s="38"/>
      <c r="C70" s="40" t="s">
        <v>384</v>
      </c>
      <c r="D70" s="40"/>
      <c r="E70" s="40"/>
      <c r="F70" s="40"/>
      <c r="G70" s="40"/>
      <c r="H70" s="41" t="s">
        <v>474</v>
      </c>
      <c r="I70" s="38" t="s">
        <v>361</v>
      </c>
      <c r="J70" s="38"/>
      <c r="K70" s="38"/>
      <c r="L70" s="40"/>
      <c r="M70" s="42"/>
      <c r="N70" s="43">
        <v>4</v>
      </c>
      <c r="O70" s="44">
        <v>600500</v>
      </c>
      <c r="P70" s="40" t="s">
        <v>476</v>
      </c>
    </row>
    <row r="71" spans="1:16" ht="14.25" customHeight="1">
      <c r="A71" s="38"/>
      <c r="B71" s="38"/>
      <c r="C71" s="40" t="s">
        <v>384</v>
      </c>
      <c r="D71" s="40"/>
      <c r="E71" s="40"/>
      <c r="F71" s="40"/>
      <c r="G71" s="40"/>
      <c r="H71" s="41" t="s">
        <v>477</v>
      </c>
      <c r="I71" s="38" t="s">
        <v>361</v>
      </c>
      <c r="J71" s="38"/>
      <c r="K71" s="38"/>
      <c r="L71" s="40"/>
      <c r="M71" s="42"/>
      <c r="N71" s="43">
        <v>4.14</v>
      </c>
      <c r="O71" s="44">
        <v>827000</v>
      </c>
      <c r="P71" s="40" t="s">
        <v>455</v>
      </c>
    </row>
    <row r="72" spans="1:16" ht="14.25" customHeight="1">
      <c r="A72" s="38"/>
      <c r="B72" s="38"/>
      <c r="C72" s="40" t="s">
        <v>384</v>
      </c>
      <c r="D72" s="40"/>
      <c r="E72" s="40"/>
      <c r="F72" s="40"/>
      <c r="G72" s="40"/>
      <c r="H72" s="41" t="s">
        <v>477</v>
      </c>
      <c r="I72" s="38" t="s">
        <v>361</v>
      </c>
      <c r="J72" s="38"/>
      <c r="K72" s="38"/>
      <c r="L72" s="40"/>
      <c r="M72" s="42"/>
      <c r="N72" s="43">
        <v>4.14</v>
      </c>
      <c r="O72" s="44">
        <v>496800</v>
      </c>
      <c r="P72" s="40" t="s">
        <v>475</v>
      </c>
    </row>
    <row r="73" spans="1:16" ht="14.25" customHeight="1">
      <c r="A73" s="38"/>
      <c r="B73" s="38"/>
      <c r="C73" s="40" t="s">
        <v>384</v>
      </c>
      <c r="D73" s="40"/>
      <c r="E73" s="40"/>
      <c r="F73" s="40"/>
      <c r="G73" s="40"/>
      <c r="H73" s="41" t="s">
        <v>477</v>
      </c>
      <c r="I73" s="38" t="s">
        <v>361</v>
      </c>
      <c r="J73" s="38"/>
      <c r="K73" s="38"/>
      <c r="L73" s="40"/>
      <c r="M73" s="42"/>
      <c r="N73" s="43">
        <v>2.63</v>
      </c>
      <c r="O73" s="44">
        <v>316000</v>
      </c>
      <c r="P73" s="40" t="s">
        <v>476</v>
      </c>
    </row>
    <row r="74" spans="1:16" ht="14.25" customHeight="1">
      <c r="A74" s="38"/>
      <c r="B74" s="38"/>
      <c r="C74" s="40" t="s">
        <v>384</v>
      </c>
      <c r="D74" s="40"/>
      <c r="E74" s="40"/>
      <c r="F74" s="40"/>
      <c r="G74" s="40"/>
      <c r="H74" s="41" t="s">
        <v>478</v>
      </c>
      <c r="I74" s="38" t="s">
        <v>361</v>
      </c>
      <c r="J74" s="38"/>
      <c r="K74" s="38"/>
      <c r="L74" s="40"/>
      <c r="M74" s="42"/>
      <c r="N74" s="43">
        <v>2.63</v>
      </c>
      <c r="O74" s="44">
        <v>316000</v>
      </c>
      <c r="P74" s="40"/>
    </row>
    <row r="75" spans="1:16" ht="14.25" customHeight="1">
      <c r="A75" s="38"/>
      <c r="B75" s="38"/>
      <c r="C75" s="40" t="s">
        <v>384</v>
      </c>
      <c r="D75" s="40"/>
      <c r="E75" s="40"/>
      <c r="F75" s="40"/>
      <c r="G75" s="40"/>
      <c r="H75" s="41" t="s">
        <v>474</v>
      </c>
      <c r="I75" s="38" t="s">
        <v>371</v>
      </c>
      <c r="J75" s="38"/>
      <c r="K75" s="38"/>
      <c r="L75" s="40"/>
      <c r="M75" s="42"/>
      <c r="N75" s="43">
        <v>4.19</v>
      </c>
      <c r="O75" s="44">
        <v>314000</v>
      </c>
      <c r="P75" s="40" t="s">
        <v>411</v>
      </c>
    </row>
    <row r="76" spans="1:16" s="32" customFormat="1" ht="14.25" customHeight="1">
      <c r="A76" s="26"/>
      <c r="B76" s="26"/>
      <c r="C76" s="27" t="s">
        <v>384</v>
      </c>
      <c r="D76" s="27"/>
      <c r="E76" s="27"/>
      <c r="F76" s="27"/>
      <c r="G76" s="27"/>
      <c r="H76" s="28" t="s">
        <v>371</v>
      </c>
      <c r="I76" s="26" t="s">
        <v>380</v>
      </c>
      <c r="J76" s="26">
        <v>2</v>
      </c>
      <c r="K76" s="26">
        <v>3</v>
      </c>
      <c r="L76" s="27"/>
      <c r="M76" s="29"/>
      <c r="N76" s="30">
        <v>4</v>
      </c>
      <c r="O76" s="31">
        <v>220000</v>
      </c>
      <c r="P76" s="27"/>
    </row>
    <row r="77" spans="1:16" ht="14.25" customHeight="1">
      <c r="A77" s="38"/>
      <c r="B77" s="38"/>
      <c r="C77" s="40" t="s">
        <v>384</v>
      </c>
      <c r="D77" s="40"/>
      <c r="E77" s="40"/>
      <c r="F77" s="40"/>
      <c r="G77" s="40"/>
      <c r="H77" s="41" t="s">
        <v>371</v>
      </c>
      <c r="I77" s="38" t="s">
        <v>382</v>
      </c>
      <c r="J77" s="38">
        <v>3</v>
      </c>
      <c r="K77" s="38">
        <v>2</v>
      </c>
      <c r="L77" s="40"/>
      <c r="M77" s="42"/>
      <c r="N77" s="43">
        <v>4</v>
      </c>
      <c r="O77" s="44">
        <v>220000</v>
      </c>
      <c r="P77" s="40"/>
    </row>
    <row r="78" spans="1:16" ht="14.25" customHeight="1">
      <c r="A78" s="38">
        <v>23</v>
      </c>
      <c r="B78" s="39">
        <v>43473</v>
      </c>
      <c r="C78" s="40" t="s">
        <v>384</v>
      </c>
      <c r="D78" s="40" t="s">
        <v>479</v>
      </c>
      <c r="E78" s="40" t="s">
        <v>480</v>
      </c>
      <c r="F78" s="40"/>
      <c r="G78" s="40"/>
      <c r="H78" s="41" t="s">
        <v>474</v>
      </c>
      <c r="I78" s="38" t="s">
        <v>361</v>
      </c>
      <c r="J78" s="38"/>
      <c r="K78" s="38"/>
      <c r="L78" s="40"/>
      <c r="M78" s="42"/>
      <c r="N78" s="43">
        <v>4</v>
      </c>
      <c r="O78" s="44">
        <v>2402000</v>
      </c>
      <c r="P78" s="40" t="s">
        <v>455</v>
      </c>
    </row>
    <row r="79" spans="1:16" ht="14.25" customHeight="1">
      <c r="A79" s="38"/>
      <c r="B79" s="38"/>
      <c r="C79" s="40" t="s">
        <v>384</v>
      </c>
      <c r="D79" s="40"/>
      <c r="E79" s="40"/>
      <c r="F79" s="40"/>
      <c r="G79" s="40"/>
      <c r="H79" s="41" t="s">
        <v>474</v>
      </c>
      <c r="I79" s="38" t="s">
        <v>361</v>
      </c>
      <c r="J79" s="38"/>
      <c r="K79" s="38"/>
      <c r="L79" s="40"/>
      <c r="M79" s="42"/>
      <c r="N79" s="43">
        <v>4</v>
      </c>
      <c r="O79" s="44">
        <v>1201000</v>
      </c>
      <c r="P79" s="40" t="s">
        <v>475</v>
      </c>
    </row>
    <row r="80" spans="1:16" ht="14.25" customHeight="1">
      <c r="A80" s="38"/>
      <c r="B80" s="38"/>
      <c r="C80" s="40" t="s">
        <v>384</v>
      </c>
      <c r="D80" s="40"/>
      <c r="E80" s="40"/>
      <c r="F80" s="40"/>
      <c r="G80" s="40"/>
      <c r="H80" s="41" t="s">
        <v>474</v>
      </c>
      <c r="I80" s="38" t="s">
        <v>361</v>
      </c>
      <c r="J80" s="38"/>
      <c r="K80" s="38"/>
      <c r="L80" s="40"/>
      <c r="M80" s="42"/>
      <c r="N80" s="43">
        <v>4</v>
      </c>
      <c r="O80" s="44">
        <v>600500</v>
      </c>
      <c r="P80" s="40" t="s">
        <v>476</v>
      </c>
    </row>
    <row r="81" spans="1:16" ht="14.25" customHeight="1">
      <c r="A81" s="38"/>
      <c r="B81" s="38"/>
      <c r="C81" s="40" t="s">
        <v>384</v>
      </c>
      <c r="D81" s="40"/>
      <c r="E81" s="40"/>
      <c r="F81" s="40"/>
      <c r="G81" s="40"/>
      <c r="H81" s="41" t="s">
        <v>477</v>
      </c>
      <c r="I81" s="38" t="s">
        <v>361</v>
      </c>
      <c r="J81" s="38"/>
      <c r="K81" s="38"/>
      <c r="L81" s="40"/>
      <c r="M81" s="42"/>
      <c r="N81" s="43">
        <v>4.14</v>
      </c>
      <c r="O81" s="44">
        <v>827000</v>
      </c>
      <c r="P81" s="40" t="s">
        <v>455</v>
      </c>
    </row>
    <row r="82" spans="1:16" ht="14.25" customHeight="1">
      <c r="A82" s="38"/>
      <c r="B82" s="38"/>
      <c r="C82" s="40" t="s">
        <v>384</v>
      </c>
      <c r="D82" s="40"/>
      <c r="E82" s="40"/>
      <c r="F82" s="40"/>
      <c r="G82" s="40"/>
      <c r="H82" s="41" t="s">
        <v>477</v>
      </c>
      <c r="I82" s="38" t="s">
        <v>361</v>
      </c>
      <c r="J82" s="38"/>
      <c r="K82" s="38"/>
      <c r="L82" s="40"/>
      <c r="M82" s="42"/>
      <c r="N82" s="43">
        <v>4.14</v>
      </c>
      <c r="O82" s="44">
        <v>496800</v>
      </c>
      <c r="P82" s="40" t="s">
        <v>475</v>
      </c>
    </row>
    <row r="83" spans="1:16" ht="14.25" customHeight="1">
      <c r="A83" s="38"/>
      <c r="B83" s="38"/>
      <c r="C83" s="40" t="s">
        <v>384</v>
      </c>
      <c r="D83" s="40"/>
      <c r="E83" s="40"/>
      <c r="F83" s="40"/>
      <c r="G83" s="40"/>
      <c r="H83" s="41" t="s">
        <v>477</v>
      </c>
      <c r="I83" s="38" t="s">
        <v>361</v>
      </c>
      <c r="J83" s="38"/>
      <c r="K83" s="38"/>
      <c r="L83" s="40"/>
      <c r="M83" s="42"/>
      <c r="N83" s="43">
        <v>2.63</v>
      </c>
      <c r="O83" s="44">
        <v>316000</v>
      </c>
      <c r="P83" s="40" t="s">
        <v>476</v>
      </c>
    </row>
    <row r="84" spans="1:16" ht="14.25" customHeight="1">
      <c r="A84" s="38"/>
      <c r="B84" s="38"/>
      <c r="C84" s="40" t="s">
        <v>384</v>
      </c>
      <c r="D84" s="40"/>
      <c r="E84" s="40"/>
      <c r="F84" s="40"/>
      <c r="G84" s="40"/>
      <c r="H84" s="41" t="s">
        <v>478</v>
      </c>
      <c r="I84" s="38" t="s">
        <v>361</v>
      </c>
      <c r="J84" s="38"/>
      <c r="K84" s="38"/>
      <c r="L84" s="40"/>
      <c r="M84" s="42"/>
      <c r="N84" s="43">
        <v>2.63</v>
      </c>
      <c r="O84" s="44">
        <v>316000</v>
      </c>
      <c r="P84" s="40"/>
    </row>
    <row r="85" spans="1:16" ht="14.25" customHeight="1">
      <c r="A85" s="38"/>
      <c r="B85" s="38"/>
      <c r="C85" s="40" t="s">
        <v>384</v>
      </c>
      <c r="D85" s="40"/>
      <c r="E85" s="40"/>
      <c r="F85" s="40"/>
      <c r="G85" s="40"/>
      <c r="H85" s="41" t="s">
        <v>474</v>
      </c>
      <c r="I85" s="38" t="s">
        <v>371</v>
      </c>
      <c r="J85" s="38"/>
      <c r="K85" s="38"/>
      <c r="L85" s="40"/>
      <c r="M85" s="42"/>
      <c r="N85" s="43">
        <v>4.19</v>
      </c>
      <c r="O85" s="44">
        <v>314000</v>
      </c>
      <c r="P85" s="40" t="s">
        <v>411</v>
      </c>
    </row>
    <row r="86" spans="1:16" s="32" customFormat="1" ht="14.25" customHeight="1">
      <c r="A86" s="26"/>
      <c r="B86" s="26"/>
      <c r="C86" s="27" t="s">
        <v>384</v>
      </c>
      <c r="D86" s="27"/>
      <c r="E86" s="27"/>
      <c r="F86" s="27"/>
      <c r="G86" s="27"/>
      <c r="H86" s="28" t="s">
        <v>371</v>
      </c>
      <c r="I86" s="26" t="s">
        <v>380</v>
      </c>
      <c r="J86" s="26">
        <v>2</v>
      </c>
      <c r="K86" s="26">
        <v>3</v>
      </c>
      <c r="L86" s="27"/>
      <c r="M86" s="29"/>
      <c r="N86" s="30">
        <v>4</v>
      </c>
      <c r="O86" s="31">
        <v>220000</v>
      </c>
      <c r="P86" s="27"/>
    </row>
    <row r="87" spans="1:16" ht="14.25" customHeight="1">
      <c r="A87" s="38"/>
      <c r="B87" s="38"/>
      <c r="C87" s="40" t="s">
        <v>384</v>
      </c>
      <c r="D87" s="40"/>
      <c r="E87" s="40"/>
      <c r="F87" s="40"/>
      <c r="G87" s="40"/>
      <c r="H87" s="41" t="s">
        <v>371</v>
      </c>
      <c r="I87" s="38" t="s">
        <v>382</v>
      </c>
      <c r="J87" s="38">
        <v>3</v>
      </c>
      <c r="K87" s="38">
        <v>2</v>
      </c>
      <c r="L87" s="40"/>
      <c r="M87" s="42"/>
      <c r="N87" s="43">
        <v>4</v>
      </c>
      <c r="O87" s="44">
        <v>220000</v>
      </c>
      <c r="P87" s="40"/>
    </row>
    <row r="88" spans="1:16" ht="14.25" customHeight="1">
      <c r="A88" s="38">
        <v>24</v>
      </c>
      <c r="B88" s="39">
        <v>43473</v>
      </c>
      <c r="C88" s="40" t="s">
        <v>384</v>
      </c>
      <c r="D88" s="40" t="s">
        <v>481</v>
      </c>
      <c r="E88" s="40" t="s">
        <v>482</v>
      </c>
      <c r="F88" s="40"/>
      <c r="G88" s="40"/>
      <c r="H88" s="41" t="s">
        <v>474</v>
      </c>
      <c r="I88" s="38" t="s">
        <v>361</v>
      </c>
      <c r="J88" s="38"/>
      <c r="K88" s="38"/>
      <c r="L88" s="40"/>
      <c r="M88" s="42"/>
      <c r="N88" s="43">
        <v>4</v>
      </c>
      <c r="O88" s="44">
        <v>2402000</v>
      </c>
      <c r="P88" s="40" t="s">
        <v>455</v>
      </c>
    </row>
    <row r="89" spans="1:16" ht="14.25" customHeight="1">
      <c r="A89" s="38"/>
      <c r="B89" s="38"/>
      <c r="C89" s="40" t="s">
        <v>384</v>
      </c>
      <c r="D89" s="40"/>
      <c r="E89" s="40"/>
      <c r="F89" s="40"/>
      <c r="G89" s="40"/>
      <c r="H89" s="41" t="s">
        <v>483</v>
      </c>
      <c r="I89" s="38" t="s">
        <v>361</v>
      </c>
      <c r="J89" s="38"/>
      <c r="K89" s="38"/>
      <c r="L89" s="40"/>
      <c r="M89" s="42"/>
      <c r="N89" s="43">
        <v>2.99</v>
      </c>
      <c r="O89" s="44">
        <v>1495000</v>
      </c>
      <c r="P89" s="40" t="s">
        <v>455</v>
      </c>
    </row>
    <row r="90" spans="1:16" ht="14.25" customHeight="1">
      <c r="A90" s="38"/>
      <c r="B90" s="38"/>
      <c r="C90" s="40" t="s">
        <v>384</v>
      </c>
      <c r="D90" s="40"/>
      <c r="E90" s="40"/>
      <c r="F90" s="40"/>
      <c r="G90" s="40"/>
      <c r="H90" s="41" t="s">
        <v>484</v>
      </c>
      <c r="I90" s="38" t="s">
        <v>361</v>
      </c>
      <c r="J90" s="38"/>
      <c r="K90" s="38"/>
      <c r="L90" s="40"/>
      <c r="M90" s="42"/>
      <c r="N90" s="43">
        <v>2.63</v>
      </c>
      <c r="O90" s="44">
        <v>316000</v>
      </c>
      <c r="P90" s="40"/>
    </row>
    <row r="91" spans="1:16" ht="14.25" customHeight="1">
      <c r="A91" s="38"/>
      <c r="B91" s="38"/>
      <c r="C91" s="40" t="s">
        <v>384</v>
      </c>
      <c r="D91" s="40"/>
      <c r="E91" s="40"/>
      <c r="F91" s="40"/>
      <c r="G91" s="40"/>
      <c r="H91" s="41" t="s">
        <v>474</v>
      </c>
      <c r="I91" s="38" t="s">
        <v>371</v>
      </c>
      <c r="J91" s="38"/>
      <c r="K91" s="38"/>
      <c r="L91" s="40"/>
      <c r="M91" s="42"/>
      <c r="N91" s="43">
        <v>4.19</v>
      </c>
      <c r="O91" s="44">
        <v>314000</v>
      </c>
      <c r="P91" s="40" t="s">
        <v>411</v>
      </c>
    </row>
    <row r="92" spans="1:16" ht="14.25" customHeight="1">
      <c r="A92" s="38"/>
      <c r="B92" s="38"/>
      <c r="C92" s="40" t="s">
        <v>384</v>
      </c>
      <c r="D92" s="40"/>
      <c r="E92" s="40"/>
      <c r="F92" s="40"/>
      <c r="G92" s="40"/>
      <c r="H92" s="41" t="s">
        <v>483</v>
      </c>
      <c r="I92" s="38" t="s">
        <v>371</v>
      </c>
      <c r="J92" s="38"/>
      <c r="K92" s="38"/>
      <c r="L92" s="40"/>
      <c r="M92" s="42"/>
      <c r="N92" s="43">
        <v>4.19</v>
      </c>
      <c r="O92" s="44">
        <v>314000</v>
      </c>
      <c r="P92" s="40" t="s">
        <v>411</v>
      </c>
    </row>
    <row r="93" spans="1:16" s="32" customFormat="1" ht="14.25" customHeight="1">
      <c r="A93" s="26"/>
      <c r="B93" s="26"/>
      <c r="C93" s="27" t="s">
        <v>384</v>
      </c>
      <c r="D93" s="27"/>
      <c r="E93" s="27"/>
      <c r="F93" s="27"/>
      <c r="G93" s="27"/>
      <c r="H93" s="28" t="s">
        <v>371</v>
      </c>
      <c r="I93" s="26" t="s">
        <v>380</v>
      </c>
      <c r="J93" s="26">
        <v>2</v>
      </c>
      <c r="K93" s="26">
        <v>3</v>
      </c>
      <c r="L93" s="27"/>
      <c r="M93" s="29"/>
      <c r="N93" s="30">
        <v>4</v>
      </c>
      <c r="O93" s="31">
        <v>220000</v>
      </c>
      <c r="P93" s="27"/>
    </row>
    <row r="94" spans="1:16" ht="14.25" customHeight="1">
      <c r="A94" s="38"/>
      <c r="B94" s="38"/>
      <c r="C94" s="40" t="s">
        <v>384</v>
      </c>
      <c r="D94" s="40"/>
      <c r="E94" s="40"/>
      <c r="F94" s="40"/>
      <c r="G94" s="40"/>
      <c r="H94" s="41" t="s">
        <v>371</v>
      </c>
      <c r="I94" s="38" t="s">
        <v>382</v>
      </c>
      <c r="J94" s="38">
        <v>3</v>
      </c>
      <c r="K94" s="38">
        <v>2</v>
      </c>
      <c r="L94" s="40"/>
      <c r="M94" s="42"/>
      <c r="N94" s="43">
        <v>4.4</v>
      </c>
      <c r="O94" s="44">
        <v>220000</v>
      </c>
      <c r="P94" s="40"/>
    </row>
    <row r="95" spans="1:16" ht="14.25" customHeight="1">
      <c r="A95" s="38">
        <v>25</v>
      </c>
      <c r="B95" s="39">
        <v>43473</v>
      </c>
      <c r="C95" s="40" t="s">
        <v>388</v>
      </c>
      <c r="D95" s="40" t="s">
        <v>485</v>
      </c>
      <c r="E95" s="40" t="s">
        <v>486</v>
      </c>
      <c r="F95" s="40"/>
      <c r="G95" s="40"/>
      <c r="H95" s="41" t="s">
        <v>487</v>
      </c>
      <c r="I95" s="38" t="s">
        <v>361</v>
      </c>
      <c r="J95" s="38"/>
      <c r="K95" s="38"/>
      <c r="L95" s="40"/>
      <c r="M95" s="42"/>
      <c r="N95" s="43">
        <v>1.442</v>
      </c>
      <c r="O95" s="44">
        <v>1442000</v>
      </c>
      <c r="P95" s="40"/>
    </row>
    <row r="96" spans="1:16" ht="14.25" customHeight="1">
      <c r="A96" s="38"/>
      <c r="B96" s="38"/>
      <c r="C96" s="40" t="s">
        <v>388</v>
      </c>
      <c r="D96" s="40"/>
      <c r="E96" s="40"/>
      <c r="F96" s="40"/>
      <c r="G96" s="40"/>
      <c r="H96" s="41" t="s">
        <v>488</v>
      </c>
      <c r="I96" s="38" t="s">
        <v>361</v>
      </c>
      <c r="J96" s="38"/>
      <c r="K96" s="38"/>
      <c r="L96" s="40"/>
      <c r="M96" s="42"/>
      <c r="N96" s="43">
        <v>2.318</v>
      </c>
      <c r="O96" s="44">
        <v>742000</v>
      </c>
      <c r="P96" s="40" t="s">
        <v>455</v>
      </c>
    </row>
    <row r="97" spans="1:16" ht="14.25" customHeight="1">
      <c r="A97" s="38"/>
      <c r="B97" s="38"/>
      <c r="C97" s="40" t="s">
        <v>388</v>
      </c>
      <c r="D97" s="40"/>
      <c r="E97" s="40"/>
      <c r="F97" s="40"/>
      <c r="G97" s="40"/>
      <c r="H97" s="41" t="s">
        <v>489</v>
      </c>
      <c r="I97" s="38" t="s">
        <v>361</v>
      </c>
      <c r="J97" s="38"/>
      <c r="K97" s="38"/>
      <c r="L97" s="40"/>
      <c r="M97" s="42"/>
      <c r="N97" s="43">
        <v>2.473</v>
      </c>
      <c r="O97" s="44">
        <v>742000</v>
      </c>
      <c r="P97" s="40" t="s">
        <v>455</v>
      </c>
    </row>
    <row r="98" spans="1:16" ht="14.25" customHeight="1">
      <c r="A98" s="38"/>
      <c r="B98" s="38"/>
      <c r="C98" s="40" t="s">
        <v>388</v>
      </c>
      <c r="D98" s="40"/>
      <c r="E98" s="40"/>
      <c r="F98" s="40"/>
      <c r="G98" s="40"/>
      <c r="H98" s="41" t="s">
        <v>490</v>
      </c>
      <c r="I98" s="38" t="s">
        <v>361</v>
      </c>
      <c r="J98" s="38"/>
      <c r="K98" s="38"/>
      <c r="L98" s="40"/>
      <c r="M98" s="42"/>
      <c r="N98" s="43">
        <v>1.358</v>
      </c>
      <c r="O98" s="44">
        <v>163000</v>
      </c>
      <c r="P98" s="40" t="s">
        <v>429</v>
      </c>
    </row>
    <row r="99" spans="1:16" ht="14.25" customHeight="1">
      <c r="A99" s="38"/>
      <c r="B99" s="38"/>
      <c r="C99" s="40" t="s">
        <v>388</v>
      </c>
      <c r="D99" s="40"/>
      <c r="E99" s="40"/>
      <c r="F99" s="40"/>
      <c r="G99" s="40"/>
      <c r="H99" s="41" t="s">
        <v>491</v>
      </c>
      <c r="I99" s="38" t="s">
        <v>371</v>
      </c>
      <c r="J99" s="38"/>
      <c r="K99" s="38"/>
      <c r="L99" s="40"/>
      <c r="M99" s="42"/>
      <c r="N99" s="43">
        <v>16.893</v>
      </c>
      <c r="O99" s="44">
        <v>1267000</v>
      </c>
      <c r="P99" s="40" t="s">
        <v>411</v>
      </c>
    </row>
    <row r="100" spans="1:16" ht="14.25" customHeight="1">
      <c r="A100" s="38"/>
      <c r="B100" s="38"/>
      <c r="C100" s="40" t="s">
        <v>388</v>
      </c>
      <c r="D100" s="40"/>
      <c r="E100" s="40"/>
      <c r="F100" s="40"/>
      <c r="G100" s="40"/>
      <c r="H100" s="41" t="s">
        <v>492</v>
      </c>
      <c r="I100" s="38" t="s">
        <v>371</v>
      </c>
      <c r="J100" s="38"/>
      <c r="K100" s="38"/>
      <c r="L100" s="40"/>
      <c r="M100" s="42"/>
      <c r="N100" s="43">
        <v>6.893</v>
      </c>
      <c r="O100" s="44">
        <v>517000</v>
      </c>
      <c r="P100" s="40" t="s">
        <v>411</v>
      </c>
    </row>
    <row r="101" spans="1:16" ht="14.25" customHeight="1">
      <c r="A101" s="38"/>
      <c r="B101" s="38"/>
      <c r="C101" s="40" t="s">
        <v>388</v>
      </c>
      <c r="D101" s="40"/>
      <c r="E101" s="40"/>
      <c r="F101" s="40"/>
      <c r="G101" s="40"/>
      <c r="H101" s="41" t="s">
        <v>493</v>
      </c>
      <c r="I101" s="38" t="s">
        <v>371</v>
      </c>
      <c r="J101" s="38"/>
      <c r="K101" s="38"/>
      <c r="L101" s="40"/>
      <c r="M101" s="42"/>
      <c r="N101" s="43">
        <v>6.893</v>
      </c>
      <c r="O101" s="44">
        <v>517000</v>
      </c>
      <c r="P101" s="40" t="s">
        <v>411</v>
      </c>
    </row>
    <row r="102" spans="1:16" ht="14.25" customHeight="1">
      <c r="A102" s="38"/>
      <c r="B102" s="38"/>
      <c r="C102" s="40" t="s">
        <v>388</v>
      </c>
      <c r="D102" s="40"/>
      <c r="E102" s="40"/>
      <c r="F102" s="40"/>
      <c r="G102" s="40"/>
      <c r="H102" s="41" t="s">
        <v>494</v>
      </c>
      <c r="I102" s="38" t="s">
        <v>371</v>
      </c>
      <c r="J102" s="38"/>
      <c r="K102" s="38"/>
      <c r="L102" s="40"/>
      <c r="M102" s="42"/>
      <c r="N102" s="43">
        <v>6.893</v>
      </c>
      <c r="O102" s="44">
        <v>517000</v>
      </c>
      <c r="P102" s="40" t="s">
        <v>411</v>
      </c>
    </row>
    <row r="103" spans="1:16" ht="14.25" customHeight="1">
      <c r="A103" s="38"/>
      <c r="B103" s="38"/>
      <c r="C103" s="40" t="s">
        <v>388</v>
      </c>
      <c r="D103" s="40"/>
      <c r="E103" s="40"/>
      <c r="F103" s="40"/>
      <c r="G103" s="40"/>
      <c r="H103" s="41" t="s">
        <v>495</v>
      </c>
      <c r="I103" s="38" t="s">
        <v>380</v>
      </c>
      <c r="J103" s="38">
        <v>2</v>
      </c>
      <c r="K103" s="38">
        <v>2</v>
      </c>
      <c r="L103" s="40"/>
      <c r="M103" s="42"/>
      <c r="N103" s="43">
        <v>1.191</v>
      </c>
      <c r="O103" s="44">
        <v>65500</v>
      </c>
      <c r="P103" s="40"/>
    </row>
    <row r="104" spans="1:16" ht="14.25" customHeight="1">
      <c r="A104" s="38"/>
      <c r="B104" s="38"/>
      <c r="C104" s="40" t="s">
        <v>388</v>
      </c>
      <c r="D104" s="40"/>
      <c r="E104" s="40"/>
      <c r="F104" s="40"/>
      <c r="G104" s="40"/>
      <c r="H104" s="41" t="s">
        <v>496</v>
      </c>
      <c r="I104" s="38" t="s">
        <v>380</v>
      </c>
      <c r="J104" s="38">
        <v>2</v>
      </c>
      <c r="K104" s="38">
        <v>3</v>
      </c>
      <c r="L104" s="40"/>
      <c r="M104" s="42"/>
      <c r="N104" s="43">
        <v>1.31</v>
      </c>
      <c r="O104" s="44">
        <v>65500</v>
      </c>
      <c r="P104" s="40"/>
    </row>
    <row r="105" spans="1:16" ht="14.25" customHeight="1">
      <c r="A105" s="38"/>
      <c r="B105" s="38"/>
      <c r="C105" s="40" t="s">
        <v>388</v>
      </c>
      <c r="D105" s="40"/>
      <c r="E105" s="40"/>
      <c r="F105" s="40"/>
      <c r="G105" s="40"/>
      <c r="H105" s="41" t="s">
        <v>495</v>
      </c>
      <c r="I105" s="38" t="s">
        <v>382</v>
      </c>
      <c r="J105" s="38">
        <v>2</v>
      </c>
      <c r="K105" s="38">
        <v>2</v>
      </c>
      <c r="L105" s="40"/>
      <c r="M105" s="42"/>
      <c r="N105" s="43">
        <v>1.2</v>
      </c>
      <c r="O105" s="44">
        <v>60000</v>
      </c>
      <c r="P105" s="40"/>
    </row>
    <row r="106" spans="1:16" ht="14.25" customHeight="1">
      <c r="A106" s="38"/>
      <c r="B106" s="38"/>
      <c r="C106" s="40" t="s">
        <v>388</v>
      </c>
      <c r="D106" s="40"/>
      <c r="E106" s="40"/>
      <c r="F106" s="40"/>
      <c r="G106" s="40"/>
      <c r="H106" s="41" t="s">
        <v>496</v>
      </c>
      <c r="I106" s="38" t="s">
        <v>382</v>
      </c>
      <c r="J106" s="38">
        <v>2</v>
      </c>
      <c r="K106" s="38">
        <v>3</v>
      </c>
      <c r="L106" s="40"/>
      <c r="M106" s="42"/>
      <c r="N106" s="43">
        <v>1.33</v>
      </c>
      <c r="O106" s="44">
        <v>60000</v>
      </c>
      <c r="P106" s="40"/>
    </row>
    <row r="107" spans="1:16" ht="14.25" customHeight="1">
      <c r="A107" s="38">
        <v>26</v>
      </c>
      <c r="B107" s="38" t="s">
        <v>497</v>
      </c>
      <c r="C107" s="40" t="s">
        <v>344</v>
      </c>
      <c r="D107" s="40" t="s">
        <v>498</v>
      </c>
      <c r="E107" s="40" t="s">
        <v>499</v>
      </c>
      <c r="F107" s="40"/>
      <c r="G107" s="40"/>
      <c r="H107" s="41" t="s">
        <v>500</v>
      </c>
      <c r="I107" s="38" t="s">
        <v>361</v>
      </c>
      <c r="J107" s="38"/>
      <c r="K107" s="38"/>
      <c r="L107" s="40"/>
      <c r="M107" s="42"/>
      <c r="N107" s="43">
        <v>10.97</v>
      </c>
      <c r="O107" s="44">
        <v>8777800</v>
      </c>
      <c r="P107" s="40" t="s">
        <v>455</v>
      </c>
    </row>
    <row r="108" spans="1:16" ht="14.25" customHeight="1">
      <c r="A108" s="38"/>
      <c r="B108" s="38"/>
      <c r="C108" s="40" t="s">
        <v>344</v>
      </c>
      <c r="D108" s="40"/>
      <c r="E108" s="40"/>
      <c r="F108" s="40"/>
      <c r="G108" s="40"/>
      <c r="H108" s="41" t="s">
        <v>500</v>
      </c>
      <c r="I108" s="38" t="s">
        <v>361</v>
      </c>
      <c r="J108" s="38"/>
      <c r="K108" s="38"/>
      <c r="L108" s="40"/>
      <c r="M108" s="42"/>
      <c r="N108" s="43"/>
      <c r="O108" s="44">
        <v>4388900</v>
      </c>
      <c r="P108" s="40" t="s">
        <v>475</v>
      </c>
    </row>
    <row r="109" spans="1:16" ht="14.25" customHeight="1">
      <c r="A109" s="38"/>
      <c r="B109" s="38"/>
      <c r="C109" s="40" t="s">
        <v>344</v>
      </c>
      <c r="D109" s="40"/>
      <c r="E109" s="40"/>
      <c r="F109" s="40"/>
      <c r="G109" s="40"/>
      <c r="H109" s="41" t="s">
        <v>500</v>
      </c>
      <c r="I109" s="38" t="s">
        <v>361</v>
      </c>
      <c r="J109" s="38"/>
      <c r="K109" s="38"/>
      <c r="L109" s="40"/>
      <c r="M109" s="42"/>
      <c r="N109" s="43"/>
      <c r="O109" s="44">
        <v>2194500</v>
      </c>
      <c r="P109" s="40" t="s">
        <v>476</v>
      </c>
    </row>
    <row r="110" spans="1:16" ht="14.25" customHeight="1">
      <c r="A110" s="38"/>
      <c r="B110" s="38"/>
      <c r="C110" s="40" t="s">
        <v>344</v>
      </c>
      <c r="D110" s="40"/>
      <c r="E110" s="40"/>
      <c r="F110" s="40"/>
      <c r="G110" s="40"/>
      <c r="H110" s="41" t="s">
        <v>490</v>
      </c>
      <c r="I110" s="38" t="s">
        <v>361</v>
      </c>
      <c r="J110" s="38"/>
      <c r="K110" s="38"/>
      <c r="L110" s="40"/>
      <c r="M110" s="42"/>
      <c r="N110" s="43">
        <v>5.37</v>
      </c>
      <c r="O110" s="44">
        <v>805300</v>
      </c>
      <c r="P110" s="40" t="s">
        <v>429</v>
      </c>
    </row>
    <row r="111" spans="1:16" ht="14.25" customHeight="1">
      <c r="A111" s="38"/>
      <c r="B111" s="38"/>
      <c r="C111" s="40" t="s">
        <v>344</v>
      </c>
      <c r="D111" s="40"/>
      <c r="E111" s="40"/>
      <c r="F111" s="40"/>
      <c r="G111" s="40"/>
      <c r="H111" s="41" t="s">
        <v>500</v>
      </c>
      <c r="I111" s="38" t="s">
        <v>371</v>
      </c>
      <c r="J111" s="38"/>
      <c r="K111" s="38"/>
      <c r="L111" s="40"/>
      <c r="M111" s="42"/>
      <c r="N111" s="43">
        <v>8.84</v>
      </c>
      <c r="O111" s="44">
        <v>442100</v>
      </c>
      <c r="P111" s="40" t="s">
        <v>411</v>
      </c>
    </row>
    <row r="112" spans="1:16" ht="14.25" customHeight="1">
      <c r="A112" s="38"/>
      <c r="B112" s="38"/>
      <c r="C112" s="40" t="s">
        <v>344</v>
      </c>
      <c r="D112" s="40"/>
      <c r="E112" s="40"/>
      <c r="F112" s="40"/>
      <c r="G112" s="40"/>
      <c r="H112" s="41" t="s">
        <v>501</v>
      </c>
      <c r="I112" s="38" t="s">
        <v>371</v>
      </c>
      <c r="J112" s="38"/>
      <c r="K112" s="38"/>
      <c r="L112" s="40"/>
      <c r="M112" s="42"/>
      <c r="N112" s="43">
        <v>8.84</v>
      </c>
      <c r="O112" s="44">
        <v>442100</v>
      </c>
      <c r="P112" s="40" t="s">
        <v>411</v>
      </c>
    </row>
    <row r="113" spans="1:16" ht="14.25" customHeight="1">
      <c r="A113" s="38"/>
      <c r="B113" s="38"/>
      <c r="C113" s="40" t="s">
        <v>344</v>
      </c>
      <c r="D113" s="40"/>
      <c r="E113" s="40"/>
      <c r="F113" s="40"/>
      <c r="G113" s="40"/>
      <c r="H113" s="41" t="s">
        <v>502</v>
      </c>
      <c r="I113" s="38" t="s">
        <v>371</v>
      </c>
      <c r="J113" s="38"/>
      <c r="K113" s="38"/>
      <c r="L113" s="40"/>
      <c r="M113" s="42"/>
      <c r="N113" s="43">
        <v>6.1</v>
      </c>
      <c r="O113" s="44">
        <v>305100</v>
      </c>
      <c r="P113" s="40"/>
    </row>
    <row r="114" spans="1:16" ht="14.25" customHeight="1">
      <c r="A114" s="38">
        <v>27</v>
      </c>
      <c r="B114" s="38" t="s">
        <v>497</v>
      </c>
      <c r="C114" s="40" t="s">
        <v>344</v>
      </c>
      <c r="D114" s="40" t="s">
        <v>503</v>
      </c>
      <c r="E114" s="40" t="s">
        <v>504</v>
      </c>
      <c r="F114" s="40"/>
      <c r="G114" s="40"/>
      <c r="H114" s="41" t="s">
        <v>505</v>
      </c>
      <c r="I114" s="38" t="s">
        <v>361</v>
      </c>
      <c r="J114" s="38"/>
      <c r="K114" s="38"/>
      <c r="L114" s="40"/>
      <c r="M114" s="42"/>
      <c r="N114" s="43">
        <v>1.64</v>
      </c>
      <c r="O114" s="44">
        <v>5739000</v>
      </c>
      <c r="P114" s="40" t="s">
        <v>506</v>
      </c>
    </row>
    <row r="115" spans="1:16" ht="14.25" customHeight="1">
      <c r="A115" s="38"/>
      <c r="B115" s="38"/>
      <c r="C115" s="40" t="s">
        <v>344</v>
      </c>
      <c r="D115" s="40"/>
      <c r="E115" s="40"/>
      <c r="F115" s="40"/>
      <c r="G115" s="40"/>
      <c r="H115" s="41" t="s">
        <v>505</v>
      </c>
      <c r="I115" s="38" t="s">
        <v>361</v>
      </c>
      <c r="J115" s="38"/>
      <c r="K115" s="38"/>
      <c r="L115" s="40"/>
      <c r="M115" s="42"/>
      <c r="N115" s="43">
        <v>1.64</v>
      </c>
      <c r="O115" s="44">
        <v>2870000</v>
      </c>
      <c r="P115" s="40" t="s">
        <v>475</v>
      </c>
    </row>
    <row r="116" spans="1:16" ht="14.25" customHeight="1">
      <c r="A116" s="38"/>
      <c r="B116" s="38"/>
      <c r="C116" s="40" t="s">
        <v>344</v>
      </c>
      <c r="D116" s="40"/>
      <c r="E116" s="40"/>
      <c r="F116" s="40"/>
      <c r="G116" s="40"/>
      <c r="H116" s="41" t="s">
        <v>505</v>
      </c>
      <c r="I116" s="38" t="s">
        <v>371</v>
      </c>
      <c r="J116" s="38"/>
      <c r="K116" s="38"/>
      <c r="L116" s="40"/>
      <c r="M116" s="42"/>
      <c r="N116" s="43">
        <v>5.94</v>
      </c>
      <c r="O116" s="44">
        <v>1247000</v>
      </c>
      <c r="P116" s="40" t="s">
        <v>507</v>
      </c>
    </row>
    <row r="117" spans="1:16" ht="14.25" customHeight="1">
      <c r="A117" s="38">
        <v>28</v>
      </c>
      <c r="B117" s="38" t="s">
        <v>497</v>
      </c>
      <c r="C117" s="40" t="s">
        <v>458</v>
      </c>
      <c r="D117" s="40" t="s">
        <v>508</v>
      </c>
      <c r="E117" s="40" t="s">
        <v>509</v>
      </c>
      <c r="F117" s="40"/>
      <c r="G117" s="40"/>
      <c r="H117" s="41"/>
      <c r="I117" s="38"/>
      <c r="J117" s="38"/>
      <c r="K117" s="38"/>
      <c r="L117" s="40"/>
      <c r="M117" s="42"/>
      <c r="N117" s="43"/>
      <c r="O117" s="44"/>
      <c r="P117" s="40"/>
    </row>
    <row r="118" spans="1:16" ht="14.25" customHeight="1">
      <c r="A118" s="38"/>
      <c r="B118" s="38"/>
      <c r="C118" s="40" t="s">
        <v>510</v>
      </c>
      <c r="D118" s="40"/>
      <c r="E118" s="40"/>
      <c r="F118" s="40"/>
      <c r="G118" s="40"/>
      <c r="H118" s="41" t="s">
        <v>511</v>
      </c>
      <c r="I118" s="38" t="s">
        <v>361</v>
      </c>
      <c r="J118" s="38"/>
      <c r="K118" s="38"/>
      <c r="L118" s="40"/>
      <c r="M118" s="42"/>
      <c r="N118" s="43">
        <v>2.27</v>
      </c>
      <c r="O118" s="44">
        <v>3859000</v>
      </c>
      <c r="P118" s="40" t="s">
        <v>506</v>
      </c>
    </row>
    <row r="119" spans="1:16" ht="14.25" customHeight="1">
      <c r="A119" s="38"/>
      <c r="B119" s="38"/>
      <c r="C119" s="40" t="s">
        <v>510</v>
      </c>
      <c r="D119" s="40"/>
      <c r="E119" s="40"/>
      <c r="F119" s="40"/>
      <c r="G119" s="40"/>
      <c r="H119" s="41" t="s">
        <v>512</v>
      </c>
      <c r="I119" s="38" t="s">
        <v>361</v>
      </c>
      <c r="J119" s="38"/>
      <c r="K119" s="38"/>
      <c r="L119" s="40"/>
      <c r="M119" s="42"/>
      <c r="N119" s="43">
        <v>1.99</v>
      </c>
      <c r="O119" s="44">
        <v>2787000</v>
      </c>
      <c r="P119" s="40" t="s">
        <v>506</v>
      </c>
    </row>
    <row r="120" spans="1:16" ht="14.25" customHeight="1">
      <c r="A120" s="38"/>
      <c r="B120" s="38"/>
      <c r="C120" s="40" t="s">
        <v>510</v>
      </c>
      <c r="D120" s="40"/>
      <c r="E120" s="40"/>
      <c r="F120" s="40"/>
      <c r="G120" s="40"/>
      <c r="H120" s="41" t="s">
        <v>513</v>
      </c>
      <c r="I120" s="38" t="s">
        <v>361</v>
      </c>
      <c r="J120" s="38"/>
      <c r="K120" s="38"/>
      <c r="L120" s="40"/>
      <c r="M120" s="42"/>
      <c r="N120" s="43">
        <v>1.61</v>
      </c>
      <c r="O120" s="44">
        <v>1927000</v>
      </c>
      <c r="P120" s="40" t="s">
        <v>506</v>
      </c>
    </row>
    <row r="121" spans="1:16" ht="14.25" customHeight="1">
      <c r="A121" s="38"/>
      <c r="B121" s="38"/>
      <c r="C121" s="40" t="s">
        <v>510</v>
      </c>
      <c r="D121" s="40"/>
      <c r="E121" s="40"/>
      <c r="F121" s="40"/>
      <c r="G121" s="40"/>
      <c r="H121" s="41" t="s">
        <v>514</v>
      </c>
      <c r="I121" s="38" t="s">
        <v>361</v>
      </c>
      <c r="J121" s="38"/>
      <c r="K121" s="38"/>
      <c r="L121" s="40"/>
      <c r="M121" s="42"/>
      <c r="N121" s="43">
        <v>1.93</v>
      </c>
      <c r="O121" s="44">
        <v>1927000</v>
      </c>
      <c r="P121" s="40" t="s">
        <v>506</v>
      </c>
    </row>
    <row r="122" spans="1:16" ht="14.25" customHeight="1">
      <c r="A122" s="38"/>
      <c r="B122" s="38"/>
      <c r="C122" s="40" t="s">
        <v>510</v>
      </c>
      <c r="D122" s="40"/>
      <c r="E122" s="40"/>
      <c r="F122" s="40"/>
      <c r="G122" s="40"/>
      <c r="H122" s="41" t="s">
        <v>515</v>
      </c>
      <c r="I122" s="38" t="s">
        <v>371</v>
      </c>
      <c r="J122" s="38"/>
      <c r="K122" s="38"/>
      <c r="L122" s="40"/>
      <c r="M122" s="42"/>
      <c r="N122" s="43">
        <v>4.71</v>
      </c>
      <c r="O122" s="44">
        <v>353000</v>
      </c>
      <c r="P122" s="40" t="s">
        <v>507</v>
      </c>
    </row>
    <row r="123" spans="1:16" ht="14.25" customHeight="1">
      <c r="A123" s="38"/>
      <c r="B123" s="38"/>
      <c r="C123" s="40" t="s">
        <v>146</v>
      </c>
      <c r="D123" s="40"/>
      <c r="E123" s="40"/>
      <c r="F123" s="40"/>
      <c r="G123" s="40"/>
      <c r="H123" s="41" t="s">
        <v>516</v>
      </c>
      <c r="I123" s="38" t="s">
        <v>439</v>
      </c>
      <c r="J123" s="38"/>
      <c r="K123" s="38"/>
      <c r="L123" s="40"/>
      <c r="M123" s="42"/>
      <c r="N123" s="43">
        <v>3.03</v>
      </c>
      <c r="O123" s="44">
        <v>2632000</v>
      </c>
      <c r="P123" s="40" t="s">
        <v>455</v>
      </c>
    </row>
    <row r="124" spans="1:16" ht="14.25" customHeight="1">
      <c r="A124" s="38"/>
      <c r="B124" s="38"/>
      <c r="C124" s="40" t="s">
        <v>146</v>
      </c>
      <c r="D124" s="40"/>
      <c r="E124" s="40"/>
      <c r="F124" s="40"/>
      <c r="G124" s="40"/>
      <c r="H124" s="41" t="s">
        <v>517</v>
      </c>
      <c r="I124" s="38" t="s">
        <v>439</v>
      </c>
      <c r="J124" s="38"/>
      <c r="K124" s="38"/>
      <c r="L124" s="40"/>
      <c r="M124" s="42"/>
      <c r="N124" s="43">
        <v>2.36</v>
      </c>
      <c r="O124" s="44">
        <v>1536000</v>
      </c>
      <c r="P124" s="40" t="s">
        <v>455</v>
      </c>
    </row>
    <row r="125" spans="1:16" ht="14.25" customHeight="1">
      <c r="A125" s="38"/>
      <c r="B125" s="38"/>
      <c r="C125" s="40" t="s">
        <v>146</v>
      </c>
      <c r="D125" s="40"/>
      <c r="E125" s="40"/>
      <c r="F125" s="40"/>
      <c r="G125" s="40"/>
      <c r="H125" s="41" t="s">
        <v>518</v>
      </c>
      <c r="I125" s="38" t="s">
        <v>439</v>
      </c>
      <c r="J125" s="38"/>
      <c r="K125" s="38"/>
      <c r="L125" s="40"/>
      <c r="M125" s="42"/>
      <c r="N125" s="43">
        <v>2.14</v>
      </c>
      <c r="O125" s="44">
        <v>1282000</v>
      </c>
      <c r="P125" s="40" t="s">
        <v>455</v>
      </c>
    </row>
    <row r="126" spans="1:16" ht="14.25" customHeight="1">
      <c r="A126" s="38"/>
      <c r="B126" s="38"/>
      <c r="C126" s="40" t="s">
        <v>146</v>
      </c>
      <c r="D126" s="40"/>
      <c r="E126" s="40"/>
      <c r="F126" s="40"/>
      <c r="G126" s="40"/>
      <c r="H126" s="41" t="s">
        <v>519</v>
      </c>
      <c r="I126" s="38" t="s">
        <v>439</v>
      </c>
      <c r="J126" s="38"/>
      <c r="K126" s="38"/>
      <c r="L126" s="40"/>
      <c r="M126" s="42"/>
      <c r="N126" s="43">
        <v>2.14</v>
      </c>
      <c r="O126" s="44">
        <v>1282000</v>
      </c>
      <c r="P126" s="40" t="s">
        <v>455</v>
      </c>
    </row>
    <row r="127" spans="1:16" ht="14.25" customHeight="1">
      <c r="A127" s="38"/>
      <c r="B127" s="38"/>
      <c r="C127" s="40" t="s">
        <v>146</v>
      </c>
      <c r="D127" s="40"/>
      <c r="E127" s="40"/>
      <c r="F127" s="40"/>
      <c r="G127" s="40"/>
      <c r="H127" s="41" t="s">
        <v>520</v>
      </c>
      <c r="I127" s="38" t="s">
        <v>439</v>
      </c>
      <c r="J127" s="38"/>
      <c r="K127" s="38"/>
      <c r="L127" s="40"/>
      <c r="M127" s="42"/>
      <c r="N127" s="43">
        <v>2.33</v>
      </c>
      <c r="O127" s="44">
        <v>1282000</v>
      </c>
      <c r="P127" s="40" t="s">
        <v>455</v>
      </c>
    </row>
    <row r="128" spans="1:16" ht="14.25" customHeight="1">
      <c r="A128" s="38"/>
      <c r="B128" s="38"/>
      <c r="C128" s="40" t="s">
        <v>146</v>
      </c>
      <c r="D128" s="40"/>
      <c r="E128" s="40"/>
      <c r="F128" s="40"/>
      <c r="G128" s="40"/>
      <c r="H128" s="41" t="s">
        <v>521</v>
      </c>
      <c r="I128" s="38" t="s">
        <v>439</v>
      </c>
      <c r="J128" s="38"/>
      <c r="K128" s="38"/>
      <c r="L128" s="40"/>
      <c r="M128" s="42"/>
      <c r="N128" s="43">
        <v>1.67</v>
      </c>
      <c r="O128" s="44">
        <v>919000</v>
      </c>
      <c r="P128" s="40" t="s">
        <v>455</v>
      </c>
    </row>
    <row r="129" spans="1:16" ht="14.25" customHeight="1">
      <c r="A129" s="38"/>
      <c r="B129" s="38"/>
      <c r="C129" s="40" t="s">
        <v>146</v>
      </c>
      <c r="D129" s="40"/>
      <c r="E129" s="40"/>
      <c r="F129" s="40"/>
      <c r="G129" s="40"/>
      <c r="H129" s="41" t="s">
        <v>522</v>
      </c>
      <c r="I129" s="38" t="s">
        <v>371</v>
      </c>
      <c r="J129" s="38"/>
      <c r="K129" s="38"/>
      <c r="L129" s="40"/>
      <c r="M129" s="42"/>
      <c r="N129" s="43">
        <v>4.57</v>
      </c>
      <c r="O129" s="44">
        <v>320000</v>
      </c>
      <c r="P129" s="40" t="s">
        <v>507</v>
      </c>
    </row>
    <row r="130" spans="1:16" ht="14.25" customHeight="1">
      <c r="A130" s="38"/>
      <c r="B130" s="38"/>
      <c r="C130" s="40" t="s">
        <v>175</v>
      </c>
      <c r="D130" s="40"/>
      <c r="E130" s="40"/>
      <c r="F130" s="40"/>
      <c r="G130" s="40"/>
      <c r="H130" s="41" t="s">
        <v>523</v>
      </c>
      <c r="I130" s="38" t="s">
        <v>439</v>
      </c>
      <c r="J130" s="38"/>
      <c r="K130" s="38"/>
      <c r="L130" s="40"/>
      <c r="M130" s="42"/>
      <c r="N130" s="43">
        <v>1.7</v>
      </c>
      <c r="O130" s="44">
        <v>848000</v>
      </c>
      <c r="P130" s="40" t="s">
        <v>455</v>
      </c>
    </row>
    <row r="131" spans="1:16" ht="14.25" customHeight="1">
      <c r="A131" s="38"/>
      <c r="B131" s="38"/>
      <c r="C131" s="40" t="s">
        <v>175</v>
      </c>
      <c r="D131" s="40"/>
      <c r="E131" s="40"/>
      <c r="F131" s="40"/>
      <c r="G131" s="40"/>
      <c r="H131" s="41" t="s">
        <v>524</v>
      </c>
      <c r="I131" s="38" t="s">
        <v>439</v>
      </c>
      <c r="J131" s="38"/>
      <c r="K131" s="38"/>
      <c r="L131" s="40"/>
      <c r="M131" s="42"/>
      <c r="N131" s="43">
        <v>2.69</v>
      </c>
      <c r="O131" s="44">
        <v>2150000</v>
      </c>
      <c r="P131" s="40" t="s">
        <v>455</v>
      </c>
    </row>
    <row r="132" spans="1:16" ht="14.25" customHeight="1">
      <c r="A132" s="38"/>
      <c r="B132" s="38"/>
      <c r="C132" s="40" t="s">
        <v>175</v>
      </c>
      <c r="D132" s="40"/>
      <c r="E132" s="40"/>
      <c r="F132" s="40"/>
      <c r="G132" s="40"/>
      <c r="H132" s="41" t="s">
        <v>525</v>
      </c>
      <c r="I132" s="38" t="s">
        <v>439</v>
      </c>
      <c r="J132" s="38"/>
      <c r="K132" s="38"/>
      <c r="L132" s="40"/>
      <c r="M132" s="42"/>
      <c r="N132" s="43">
        <v>2.69</v>
      </c>
      <c r="O132" s="44">
        <v>2284000</v>
      </c>
      <c r="P132" s="40" t="s">
        <v>455</v>
      </c>
    </row>
    <row r="133" spans="1:16" ht="14.25" customHeight="1">
      <c r="A133" s="38"/>
      <c r="B133" s="38"/>
      <c r="C133" s="40" t="s">
        <v>175</v>
      </c>
      <c r="D133" s="40"/>
      <c r="E133" s="40"/>
      <c r="F133" s="40"/>
      <c r="G133" s="40"/>
      <c r="H133" s="41" t="s">
        <v>526</v>
      </c>
      <c r="I133" s="38" t="s">
        <v>439</v>
      </c>
      <c r="J133" s="38"/>
      <c r="K133" s="38"/>
      <c r="L133" s="40"/>
      <c r="M133" s="42"/>
      <c r="N133" s="43">
        <v>2.69</v>
      </c>
      <c r="O133" s="44">
        <v>4030000</v>
      </c>
      <c r="P133" s="40" t="s">
        <v>455</v>
      </c>
    </row>
    <row r="134" spans="1:16" ht="14.25" customHeight="1">
      <c r="A134" s="38"/>
      <c r="B134" s="38"/>
      <c r="C134" s="40" t="s">
        <v>175</v>
      </c>
      <c r="D134" s="40"/>
      <c r="E134" s="40"/>
      <c r="F134" s="40"/>
      <c r="G134" s="40"/>
      <c r="H134" s="41" t="s">
        <v>527</v>
      </c>
      <c r="I134" s="38" t="s">
        <v>439</v>
      </c>
      <c r="J134" s="38"/>
      <c r="K134" s="38"/>
      <c r="L134" s="40"/>
      <c r="M134" s="42"/>
      <c r="N134" s="43">
        <v>1.33</v>
      </c>
      <c r="O134" s="44">
        <v>1332000</v>
      </c>
      <c r="P134" s="40" t="s">
        <v>455</v>
      </c>
    </row>
    <row r="135" spans="1:16" ht="14.25" customHeight="1">
      <c r="A135" s="38"/>
      <c r="B135" s="38"/>
      <c r="C135" s="40" t="s">
        <v>175</v>
      </c>
      <c r="D135" s="40"/>
      <c r="E135" s="40"/>
      <c r="F135" s="40"/>
      <c r="G135" s="40"/>
      <c r="H135" s="41" t="s">
        <v>528</v>
      </c>
      <c r="I135" s="38" t="s">
        <v>439</v>
      </c>
      <c r="J135" s="38"/>
      <c r="K135" s="38"/>
      <c r="L135" s="40"/>
      <c r="M135" s="42"/>
      <c r="N135" s="43">
        <v>1.33</v>
      </c>
      <c r="O135" s="44">
        <v>932000</v>
      </c>
      <c r="P135" s="40" t="s">
        <v>455</v>
      </c>
    </row>
    <row r="136" spans="1:16" ht="14.25" customHeight="1">
      <c r="A136" s="38"/>
      <c r="B136" s="38"/>
      <c r="C136" s="40" t="s">
        <v>175</v>
      </c>
      <c r="D136" s="40"/>
      <c r="E136" s="40"/>
      <c r="F136" s="40"/>
      <c r="G136" s="40"/>
      <c r="H136" s="41" t="s">
        <v>529</v>
      </c>
      <c r="I136" s="38" t="s">
        <v>439</v>
      </c>
      <c r="J136" s="38"/>
      <c r="K136" s="38"/>
      <c r="L136" s="40"/>
      <c r="M136" s="42"/>
      <c r="N136" s="43">
        <v>1.6</v>
      </c>
      <c r="O136" s="44">
        <v>722000</v>
      </c>
      <c r="P136" s="40" t="s">
        <v>455</v>
      </c>
    </row>
    <row r="137" spans="1:16" ht="14.25" customHeight="1">
      <c r="A137" s="38"/>
      <c r="B137" s="38"/>
      <c r="C137" s="40" t="s">
        <v>175</v>
      </c>
      <c r="D137" s="40"/>
      <c r="E137" s="40"/>
      <c r="F137" s="40"/>
      <c r="G137" s="40"/>
      <c r="H137" s="41" t="s">
        <v>530</v>
      </c>
      <c r="I137" s="38" t="s">
        <v>439</v>
      </c>
      <c r="J137" s="38"/>
      <c r="K137" s="38"/>
      <c r="L137" s="40"/>
      <c r="M137" s="42"/>
      <c r="N137" s="43">
        <v>1.7</v>
      </c>
      <c r="O137" s="44">
        <v>678000</v>
      </c>
      <c r="P137" s="40" t="s">
        <v>455</v>
      </c>
    </row>
    <row r="138" spans="1:16" ht="14.25" customHeight="1">
      <c r="A138" s="38"/>
      <c r="B138" s="38"/>
      <c r="C138" s="40" t="s">
        <v>175</v>
      </c>
      <c r="D138" s="40"/>
      <c r="E138" s="40"/>
      <c r="F138" s="40"/>
      <c r="G138" s="40"/>
      <c r="H138" s="41" t="s">
        <v>531</v>
      </c>
      <c r="I138" s="38" t="s">
        <v>439</v>
      </c>
      <c r="J138" s="38"/>
      <c r="K138" s="38"/>
      <c r="L138" s="40"/>
      <c r="M138" s="42"/>
      <c r="N138" s="43">
        <v>1.33</v>
      </c>
      <c r="O138" s="44">
        <v>266000</v>
      </c>
      <c r="P138" s="40" t="s">
        <v>455</v>
      </c>
    </row>
    <row r="139" spans="1:16" ht="14.25" customHeight="1">
      <c r="A139" s="38"/>
      <c r="B139" s="38"/>
      <c r="C139" s="40" t="s">
        <v>175</v>
      </c>
      <c r="D139" s="40"/>
      <c r="E139" s="40"/>
      <c r="F139" s="40"/>
      <c r="G139" s="40"/>
      <c r="H139" s="41" t="s">
        <v>532</v>
      </c>
      <c r="I139" s="38" t="s">
        <v>439</v>
      </c>
      <c r="J139" s="38"/>
      <c r="K139" s="38"/>
      <c r="L139" s="40"/>
      <c r="M139" s="42"/>
      <c r="N139" s="43">
        <v>1.33</v>
      </c>
      <c r="O139" s="44">
        <v>733000</v>
      </c>
      <c r="P139" s="40" t="s">
        <v>455</v>
      </c>
    </row>
    <row r="140" spans="1:16" ht="14.25" customHeight="1">
      <c r="A140" s="38"/>
      <c r="B140" s="38"/>
      <c r="C140" s="40" t="s">
        <v>175</v>
      </c>
      <c r="D140" s="40"/>
      <c r="E140" s="40"/>
      <c r="F140" s="40"/>
      <c r="G140" s="40"/>
      <c r="H140" s="41" t="s">
        <v>522</v>
      </c>
      <c r="I140" s="38" t="s">
        <v>371</v>
      </c>
      <c r="J140" s="38"/>
      <c r="K140" s="38"/>
      <c r="L140" s="40"/>
      <c r="M140" s="42"/>
      <c r="N140" s="43">
        <v>4.94</v>
      </c>
      <c r="O140" s="44">
        <v>346000</v>
      </c>
      <c r="P140" s="40" t="s">
        <v>507</v>
      </c>
    </row>
    <row r="141" spans="1:16" s="32" customFormat="1" ht="14.25" customHeight="1">
      <c r="A141" s="26"/>
      <c r="B141" s="26"/>
      <c r="C141" s="27" t="s">
        <v>175</v>
      </c>
      <c r="D141" s="27"/>
      <c r="E141" s="27"/>
      <c r="F141" s="27"/>
      <c r="G141" s="27"/>
      <c r="H141" s="28" t="s">
        <v>371</v>
      </c>
      <c r="I141" s="26" t="s">
        <v>380</v>
      </c>
      <c r="J141" s="26">
        <v>3</v>
      </c>
      <c r="K141" s="26">
        <v>3</v>
      </c>
      <c r="L141" s="27"/>
      <c r="M141" s="29"/>
      <c r="N141" s="30">
        <v>1.27</v>
      </c>
      <c r="O141" s="31">
        <v>57000</v>
      </c>
      <c r="P141" s="27" t="s">
        <v>507</v>
      </c>
    </row>
    <row r="142" spans="1:16" ht="14.25" customHeight="1">
      <c r="A142" s="38"/>
      <c r="B142" s="38"/>
      <c r="C142" s="40" t="s">
        <v>175</v>
      </c>
      <c r="D142" s="40"/>
      <c r="E142" s="40"/>
      <c r="F142" s="40"/>
      <c r="G142" s="40"/>
      <c r="H142" s="41" t="s">
        <v>371</v>
      </c>
      <c r="I142" s="38" t="s">
        <v>382</v>
      </c>
      <c r="J142" s="38">
        <v>3</v>
      </c>
      <c r="K142" s="38">
        <v>3</v>
      </c>
      <c r="L142" s="40"/>
      <c r="M142" s="42"/>
      <c r="N142" s="43">
        <v>1.28</v>
      </c>
      <c r="O142" s="44">
        <v>51000</v>
      </c>
      <c r="P142" s="40" t="s">
        <v>507</v>
      </c>
    </row>
    <row r="143" spans="1:16" ht="14.25" customHeight="1">
      <c r="A143" s="38"/>
      <c r="B143" s="38"/>
      <c r="C143" s="40" t="s">
        <v>175</v>
      </c>
      <c r="D143" s="40"/>
      <c r="E143" s="40"/>
      <c r="F143" s="40"/>
      <c r="G143" s="40"/>
      <c r="H143" s="41" t="s">
        <v>371</v>
      </c>
      <c r="I143" s="38" t="s">
        <v>443</v>
      </c>
      <c r="J143" s="38">
        <v>3</v>
      </c>
      <c r="K143" s="38">
        <v>3</v>
      </c>
      <c r="L143" s="40"/>
      <c r="M143" s="42"/>
      <c r="N143" s="43">
        <v>1.29</v>
      </c>
      <c r="O143" s="44">
        <v>45000</v>
      </c>
      <c r="P143" s="40" t="s">
        <v>507</v>
      </c>
    </row>
    <row r="144" spans="1:16" ht="14.25" customHeight="1">
      <c r="A144" s="38">
        <v>29</v>
      </c>
      <c r="B144" s="38" t="s">
        <v>533</v>
      </c>
      <c r="C144" s="40" t="s">
        <v>458</v>
      </c>
      <c r="D144" s="40" t="s">
        <v>534</v>
      </c>
      <c r="E144" s="40" t="s">
        <v>535</v>
      </c>
      <c r="F144" s="40"/>
      <c r="G144" s="40"/>
      <c r="H144" s="41" t="s">
        <v>536</v>
      </c>
      <c r="I144" s="38"/>
      <c r="J144" s="38"/>
      <c r="K144" s="38"/>
      <c r="L144" s="40"/>
      <c r="M144" s="42"/>
      <c r="N144" s="43"/>
      <c r="O144" s="44"/>
      <c r="P144" s="40"/>
    </row>
    <row r="145" spans="1:16" ht="14.25" customHeight="1">
      <c r="A145" s="38"/>
      <c r="B145" s="38"/>
      <c r="C145" s="40" t="s">
        <v>458</v>
      </c>
      <c r="D145" s="40"/>
      <c r="E145" s="40"/>
      <c r="F145" s="40"/>
      <c r="G145" s="40"/>
      <c r="H145" s="41" t="s">
        <v>522</v>
      </c>
      <c r="I145" s="38" t="s">
        <v>371</v>
      </c>
      <c r="J145" s="38"/>
      <c r="K145" s="38"/>
      <c r="L145" s="40"/>
      <c r="M145" s="42"/>
      <c r="N145" s="43">
        <v>4.46</v>
      </c>
      <c r="O145" s="44">
        <v>312000</v>
      </c>
      <c r="P145" s="40" t="s">
        <v>507</v>
      </c>
    </row>
    <row r="146" spans="1:16" s="32" customFormat="1" ht="14.25" customHeight="1">
      <c r="A146" s="26"/>
      <c r="B146" s="26"/>
      <c r="C146" s="27" t="s">
        <v>458</v>
      </c>
      <c r="D146" s="27"/>
      <c r="E146" s="27"/>
      <c r="F146" s="27"/>
      <c r="G146" s="27"/>
      <c r="H146" s="28" t="s">
        <v>371</v>
      </c>
      <c r="I146" s="26" t="s">
        <v>380</v>
      </c>
      <c r="J146" s="26">
        <v>3</v>
      </c>
      <c r="K146" s="26">
        <v>1</v>
      </c>
      <c r="L146" s="27"/>
      <c r="M146" s="29"/>
      <c r="N146" s="30">
        <v>1.55</v>
      </c>
      <c r="O146" s="31">
        <v>85000</v>
      </c>
      <c r="P146" s="27" t="s">
        <v>537</v>
      </c>
    </row>
    <row r="147" spans="1:16" ht="14.25" customHeight="1">
      <c r="A147" s="38">
        <v>30</v>
      </c>
      <c r="B147" s="38" t="s">
        <v>533</v>
      </c>
      <c r="C147" s="40" t="s">
        <v>458</v>
      </c>
      <c r="D147" s="40" t="s">
        <v>538</v>
      </c>
      <c r="E147" s="40" t="s">
        <v>539</v>
      </c>
      <c r="F147" s="40"/>
      <c r="G147" s="40"/>
      <c r="H147" s="41" t="s">
        <v>540</v>
      </c>
      <c r="I147" s="38"/>
      <c r="J147" s="38"/>
      <c r="K147" s="38"/>
      <c r="L147" s="40"/>
      <c r="M147" s="42"/>
      <c r="N147" s="43"/>
      <c r="O147" s="44"/>
      <c r="P147" s="40"/>
    </row>
    <row r="148" spans="1:16" ht="14.25" customHeight="1">
      <c r="A148" s="38"/>
      <c r="B148" s="38"/>
      <c r="C148" s="40" t="s">
        <v>458</v>
      </c>
      <c r="D148" s="40"/>
      <c r="E148" s="40"/>
      <c r="F148" s="40"/>
      <c r="G148" s="40"/>
      <c r="H148" s="41" t="s">
        <v>522</v>
      </c>
      <c r="I148" s="38" t="s">
        <v>371</v>
      </c>
      <c r="J148" s="38"/>
      <c r="K148" s="38"/>
      <c r="L148" s="40"/>
      <c r="M148" s="42"/>
      <c r="N148" s="43">
        <v>4.24</v>
      </c>
      <c r="O148" s="44">
        <v>297000</v>
      </c>
      <c r="P148" s="40" t="s">
        <v>507</v>
      </c>
    </row>
    <row r="149" spans="1:16" ht="14.25" customHeight="1">
      <c r="A149" s="38"/>
      <c r="B149" s="38"/>
      <c r="C149" s="40" t="s">
        <v>458</v>
      </c>
      <c r="D149" s="40"/>
      <c r="E149" s="40"/>
      <c r="F149" s="40"/>
      <c r="G149" s="40"/>
      <c r="H149" s="41" t="s">
        <v>371</v>
      </c>
      <c r="I149" s="38" t="s">
        <v>382</v>
      </c>
      <c r="J149" s="38">
        <v>3</v>
      </c>
      <c r="K149" s="38">
        <v>2</v>
      </c>
      <c r="L149" s="40"/>
      <c r="M149" s="42"/>
      <c r="N149" s="43">
        <v>1.21</v>
      </c>
      <c r="O149" s="44">
        <v>58000</v>
      </c>
      <c r="P149" s="40" t="s">
        <v>537</v>
      </c>
    </row>
    <row r="150" spans="1:16" ht="14.25" customHeight="1">
      <c r="A150" s="38">
        <v>31</v>
      </c>
      <c r="B150" s="39">
        <v>43564</v>
      </c>
      <c r="C150" s="40" t="s">
        <v>344</v>
      </c>
      <c r="D150" s="40" t="s">
        <v>541</v>
      </c>
      <c r="E150" s="40" t="s">
        <v>542</v>
      </c>
      <c r="F150" s="40"/>
      <c r="G150" s="40"/>
      <c r="H150" s="41" t="s">
        <v>543</v>
      </c>
      <c r="I150" s="38"/>
      <c r="J150" s="38"/>
      <c r="K150" s="38"/>
      <c r="L150" s="40"/>
      <c r="M150" s="42"/>
      <c r="N150" s="43"/>
      <c r="O150" s="44"/>
      <c r="P150" s="40"/>
    </row>
    <row r="151" spans="1:16" ht="14.25" customHeight="1">
      <c r="A151" s="38"/>
      <c r="B151" s="38"/>
      <c r="C151" s="40" t="s">
        <v>344</v>
      </c>
      <c r="D151" s="40"/>
      <c r="E151" s="40"/>
      <c r="F151" s="40"/>
      <c r="G151" s="40"/>
      <c r="H151" s="41" t="s">
        <v>371</v>
      </c>
      <c r="I151" s="38" t="s">
        <v>380</v>
      </c>
      <c r="J151" s="38"/>
      <c r="K151" s="38">
        <v>5</v>
      </c>
      <c r="L151" s="40"/>
      <c r="M151" s="42"/>
      <c r="N151" s="43">
        <v>2.813</v>
      </c>
      <c r="O151" s="44">
        <v>196900</v>
      </c>
      <c r="P151" s="40" t="s">
        <v>507</v>
      </c>
    </row>
    <row r="152" spans="1:16" ht="14.25" customHeight="1">
      <c r="A152" s="38"/>
      <c r="B152" s="38"/>
      <c r="C152" s="40" t="s">
        <v>344</v>
      </c>
      <c r="D152" s="40"/>
      <c r="E152" s="40"/>
      <c r="F152" s="40"/>
      <c r="G152" s="40"/>
      <c r="H152" s="41" t="s">
        <v>371</v>
      </c>
      <c r="I152" s="38" t="s">
        <v>380</v>
      </c>
      <c r="J152" s="38"/>
      <c r="K152" s="38">
        <v>6</v>
      </c>
      <c r="L152" s="40"/>
      <c r="M152" s="42"/>
      <c r="N152" s="43">
        <v>3.938</v>
      </c>
      <c r="O152" s="44">
        <v>196900</v>
      </c>
      <c r="P152" s="40" t="s">
        <v>507</v>
      </c>
    </row>
    <row r="153" spans="1:16" ht="14.25" customHeight="1">
      <c r="A153" s="38">
        <v>32</v>
      </c>
      <c r="B153" s="39">
        <v>43747</v>
      </c>
      <c r="C153" s="40" t="s">
        <v>544</v>
      </c>
      <c r="D153" s="40" t="s">
        <v>545</v>
      </c>
      <c r="E153" s="40" t="s">
        <v>546</v>
      </c>
      <c r="F153" s="46" t="s">
        <v>547</v>
      </c>
      <c r="G153" s="46" t="s">
        <v>548</v>
      </c>
      <c r="H153" s="47" t="s">
        <v>549</v>
      </c>
      <c r="I153" s="48" t="s">
        <v>380</v>
      </c>
      <c r="J153" s="38"/>
      <c r="K153" s="38" t="s">
        <v>550</v>
      </c>
      <c r="L153" s="40"/>
      <c r="M153" s="42"/>
      <c r="N153" s="43">
        <v>1</v>
      </c>
      <c r="O153" s="44">
        <v>45000</v>
      </c>
      <c r="P153" s="40" t="s">
        <v>551</v>
      </c>
    </row>
    <row r="154" spans="1:16" ht="14.25" customHeight="1">
      <c r="A154" s="38">
        <v>33</v>
      </c>
      <c r="B154" s="39">
        <v>43778</v>
      </c>
      <c r="C154" s="40" t="s">
        <v>405</v>
      </c>
      <c r="D154" s="40" t="s">
        <v>552</v>
      </c>
      <c r="E154" s="40" t="s">
        <v>553</v>
      </c>
      <c r="F154" s="40"/>
      <c r="G154" s="40"/>
      <c r="H154" s="41" t="s">
        <v>554</v>
      </c>
      <c r="I154" s="38"/>
      <c r="J154" s="38"/>
      <c r="K154" s="38"/>
      <c r="L154" s="40"/>
      <c r="M154" s="42"/>
      <c r="N154" s="43"/>
      <c r="O154" s="44"/>
      <c r="P154" s="40"/>
    </row>
    <row r="155" spans="1:16" ht="14.25" customHeight="1">
      <c r="A155" s="38"/>
      <c r="B155" s="38"/>
      <c r="C155" s="40" t="s">
        <v>405</v>
      </c>
      <c r="D155" s="40"/>
      <c r="E155" s="40"/>
      <c r="F155" s="40"/>
      <c r="G155" s="40"/>
      <c r="H155" s="41" t="s">
        <v>555</v>
      </c>
      <c r="I155" s="38" t="s">
        <v>371</v>
      </c>
      <c r="J155" s="38"/>
      <c r="K155" s="38"/>
      <c r="L155" s="40"/>
      <c r="M155" s="42"/>
      <c r="N155" s="43">
        <v>1.2</v>
      </c>
      <c r="O155" s="44">
        <v>84000</v>
      </c>
      <c r="P155" s="40" t="s">
        <v>429</v>
      </c>
    </row>
    <row r="156" spans="1:16" ht="14.25" customHeight="1">
      <c r="A156" s="38"/>
      <c r="B156" s="38"/>
      <c r="C156" s="40" t="s">
        <v>405</v>
      </c>
      <c r="D156" s="40"/>
      <c r="E156" s="40"/>
      <c r="F156" s="40"/>
      <c r="G156" s="40"/>
      <c r="H156" s="41" t="s">
        <v>371</v>
      </c>
      <c r="I156" s="38" t="s">
        <v>382</v>
      </c>
      <c r="J156" s="38">
        <v>3</v>
      </c>
      <c r="K156" s="38">
        <v>5</v>
      </c>
      <c r="L156" s="40"/>
      <c r="M156" s="42"/>
      <c r="N156" s="43">
        <v>1.2</v>
      </c>
      <c r="O156" s="44">
        <v>36000</v>
      </c>
      <c r="P156" s="40" t="s">
        <v>537</v>
      </c>
    </row>
    <row r="157" spans="1:16" ht="14.25" customHeight="1">
      <c r="A157" s="38">
        <v>34</v>
      </c>
      <c r="B157" s="39">
        <v>43778</v>
      </c>
      <c r="C157" s="40" t="s">
        <v>544</v>
      </c>
      <c r="D157" s="40" t="s">
        <v>556</v>
      </c>
      <c r="E157" s="40" t="s">
        <v>557</v>
      </c>
      <c r="F157" s="40">
        <v>83.128</v>
      </c>
      <c r="G157" s="40">
        <v>36</v>
      </c>
      <c r="H157" s="41" t="s">
        <v>558</v>
      </c>
      <c r="I157" s="48" t="s">
        <v>380</v>
      </c>
      <c r="J157" s="38"/>
      <c r="K157" s="38" t="s">
        <v>550</v>
      </c>
      <c r="L157" s="40"/>
      <c r="M157" s="42"/>
      <c r="N157" s="43">
        <v>1</v>
      </c>
      <c r="O157" s="44">
        <v>45000</v>
      </c>
      <c r="P157" s="40" t="s">
        <v>551</v>
      </c>
    </row>
    <row r="158" spans="1:16" ht="14.25" customHeight="1">
      <c r="A158" s="38">
        <v>35</v>
      </c>
      <c r="B158" s="38" t="s">
        <v>559</v>
      </c>
      <c r="C158" s="40" t="s">
        <v>544</v>
      </c>
      <c r="D158" s="40" t="s">
        <v>560</v>
      </c>
      <c r="E158" s="40" t="s">
        <v>561</v>
      </c>
      <c r="F158" s="40"/>
      <c r="G158" s="40"/>
      <c r="H158" s="41"/>
      <c r="I158" s="38"/>
      <c r="J158" s="38"/>
      <c r="K158" s="38"/>
      <c r="L158" s="40"/>
      <c r="M158" s="42"/>
      <c r="N158" s="43"/>
      <c r="O158" s="44"/>
      <c r="P158" s="40"/>
    </row>
    <row r="159" spans="1:16" ht="14.25" customHeight="1">
      <c r="A159" s="38"/>
      <c r="B159" s="38"/>
      <c r="C159" s="40" t="s">
        <v>562</v>
      </c>
      <c r="D159" s="40"/>
      <c r="E159" s="40"/>
      <c r="F159" s="40"/>
      <c r="G159" s="40"/>
      <c r="H159" s="41" t="s">
        <v>563</v>
      </c>
      <c r="I159" s="38" t="s">
        <v>361</v>
      </c>
      <c r="J159" s="38"/>
      <c r="K159" s="38"/>
      <c r="L159" s="40"/>
      <c r="M159" s="42"/>
      <c r="N159" s="43">
        <v>1</v>
      </c>
      <c r="O159" s="44">
        <v>200000</v>
      </c>
      <c r="P159" s="40" t="s">
        <v>506</v>
      </c>
    </row>
    <row r="160" spans="1:16" ht="14.25" customHeight="1">
      <c r="A160" s="38"/>
      <c r="B160" s="38"/>
      <c r="C160" s="40" t="s">
        <v>562</v>
      </c>
      <c r="D160" s="40"/>
      <c r="E160" s="40"/>
      <c r="F160" s="40"/>
      <c r="G160" s="40"/>
      <c r="H160" s="41" t="s">
        <v>564</v>
      </c>
      <c r="I160" s="38" t="s">
        <v>361</v>
      </c>
      <c r="J160" s="38"/>
      <c r="K160" s="38"/>
      <c r="L160" s="40"/>
      <c r="M160" s="42"/>
      <c r="N160" s="43">
        <v>1</v>
      </c>
      <c r="O160" s="44">
        <v>120000</v>
      </c>
      <c r="P160" s="40"/>
    </row>
    <row r="161" spans="1:16" ht="14.25" customHeight="1">
      <c r="A161" s="38"/>
      <c r="B161" s="38"/>
      <c r="C161" s="40" t="s">
        <v>562</v>
      </c>
      <c r="D161" s="40"/>
      <c r="E161" s="40"/>
      <c r="F161" s="40"/>
      <c r="G161" s="40"/>
      <c r="H161" s="41" t="s">
        <v>565</v>
      </c>
      <c r="I161" s="38" t="s">
        <v>371</v>
      </c>
      <c r="J161" s="38"/>
      <c r="K161" s="38"/>
      <c r="L161" s="40"/>
      <c r="M161" s="42"/>
      <c r="N161" s="43">
        <v>1</v>
      </c>
      <c r="O161" s="44">
        <v>100000</v>
      </c>
      <c r="P161" s="40" t="s">
        <v>507</v>
      </c>
    </row>
    <row r="162" spans="1:16" ht="14.25" customHeight="1">
      <c r="A162" s="38"/>
      <c r="B162" s="38"/>
      <c r="C162" s="40" t="s">
        <v>562</v>
      </c>
      <c r="D162" s="40"/>
      <c r="E162" s="40"/>
      <c r="F162" s="40"/>
      <c r="G162" s="40"/>
      <c r="H162" s="41" t="s">
        <v>371</v>
      </c>
      <c r="I162" s="38" t="s">
        <v>380</v>
      </c>
      <c r="J162" s="38"/>
      <c r="K162" s="38"/>
      <c r="L162" s="40"/>
      <c r="M162" s="42"/>
      <c r="N162" s="43">
        <v>1</v>
      </c>
      <c r="O162" s="44">
        <v>45000</v>
      </c>
      <c r="P162" s="40"/>
    </row>
    <row r="163" spans="1:16" ht="14.25" customHeight="1">
      <c r="A163" s="38"/>
      <c r="B163" s="38"/>
      <c r="C163" s="40" t="s">
        <v>562</v>
      </c>
      <c r="D163" s="40"/>
      <c r="E163" s="40"/>
      <c r="F163" s="40"/>
      <c r="G163" s="40"/>
      <c r="H163" s="41" t="s">
        <v>371</v>
      </c>
      <c r="I163" s="38" t="s">
        <v>382</v>
      </c>
      <c r="J163" s="38"/>
      <c r="K163" s="38"/>
      <c r="L163" s="40"/>
      <c r="M163" s="42"/>
      <c r="N163" s="43">
        <v>1</v>
      </c>
      <c r="O163" s="44">
        <v>45000</v>
      </c>
      <c r="P163" s="40"/>
    </row>
    <row r="164" spans="1:16" ht="14.25" customHeight="1">
      <c r="A164" s="38"/>
      <c r="B164" s="38"/>
      <c r="C164" s="40" t="s">
        <v>566</v>
      </c>
      <c r="D164" s="40"/>
      <c r="E164" s="40"/>
      <c r="F164" s="40"/>
      <c r="G164" s="40"/>
      <c r="H164" s="41" t="s">
        <v>567</v>
      </c>
      <c r="I164" s="38"/>
      <c r="J164" s="38"/>
      <c r="K164" s="38"/>
      <c r="L164" s="40"/>
      <c r="M164" s="42"/>
      <c r="N164" s="43">
        <v>1</v>
      </c>
      <c r="O164" s="44">
        <v>300000</v>
      </c>
      <c r="P164" s="40" t="s">
        <v>506</v>
      </c>
    </row>
    <row r="165" spans="1:16" ht="14.25" customHeight="1">
      <c r="A165" s="38"/>
      <c r="B165" s="38"/>
      <c r="C165" s="40" t="s">
        <v>566</v>
      </c>
      <c r="D165" s="40"/>
      <c r="E165" s="40"/>
      <c r="F165" s="40"/>
      <c r="G165" s="40"/>
      <c r="H165" s="41" t="s">
        <v>568</v>
      </c>
      <c r="I165" s="38" t="s">
        <v>371</v>
      </c>
      <c r="J165" s="38"/>
      <c r="K165" s="38"/>
      <c r="L165" s="40"/>
      <c r="M165" s="42"/>
      <c r="N165" s="43">
        <v>1</v>
      </c>
      <c r="O165" s="44">
        <v>70000</v>
      </c>
      <c r="P165" s="40" t="s">
        <v>507</v>
      </c>
    </row>
    <row r="166" spans="1:16" ht="14.25" customHeight="1">
      <c r="A166" s="38"/>
      <c r="B166" s="38"/>
      <c r="C166" s="40" t="s">
        <v>566</v>
      </c>
      <c r="D166" s="40"/>
      <c r="E166" s="40"/>
      <c r="F166" s="40"/>
      <c r="G166" s="40"/>
      <c r="H166" s="41" t="s">
        <v>371</v>
      </c>
      <c r="I166" s="38" t="s">
        <v>380</v>
      </c>
      <c r="J166" s="38"/>
      <c r="K166" s="38"/>
      <c r="L166" s="40"/>
      <c r="M166" s="42"/>
      <c r="N166" s="43">
        <v>1</v>
      </c>
      <c r="O166" s="44">
        <v>45000</v>
      </c>
      <c r="P166" s="40"/>
    </row>
    <row r="167" spans="1:16" ht="14.25" customHeight="1">
      <c r="A167" s="38"/>
      <c r="B167" s="38"/>
      <c r="C167" s="40" t="s">
        <v>566</v>
      </c>
      <c r="D167" s="40"/>
      <c r="E167" s="40"/>
      <c r="F167" s="40"/>
      <c r="G167" s="40"/>
      <c r="H167" s="41" t="s">
        <v>371</v>
      </c>
      <c r="I167" s="38" t="s">
        <v>382</v>
      </c>
      <c r="J167" s="38"/>
      <c r="K167" s="38"/>
      <c r="L167" s="40"/>
      <c r="M167" s="42"/>
      <c r="N167" s="43">
        <v>1</v>
      </c>
      <c r="O167" s="44">
        <v>45000</v>
      </c>
      <c r="P167" s="40"/>
    </row>
    <row r="168" spans="1:16" ht="14.25" customHeight="1">
      <c r="A168" s="38">
        <v>36</v>
      </c>
      <c r="B168" s="39">
        <v>43196</v>
      </c>
      <c r="C168" s="40" t="s">
        <v>344</v>
      </c>
      <c r="D168" s="40"/>
      <c r="E168" s="40" t="s">
        <v>569</v>
      </c>
      <c r="F168" s="40"/>
      <c r="G168" s="40"/>
      <c r="H168" s="41" t="s">
        <v>570</v>
      </c>
      <c r="I168" s="38" t="s">
        <v>348</v>
      </c>
      <c r="J168" s="38"/>
      <c r="K168" s="38">
        <v>1</v>
      </c>
      <c r="L168" s="40" t="s">
        <v>571</v>
      </c>
      <c r="M168" s="42"/>
      <c r="N168" s="43"/>
      <c r="O168" s="44">
        <v>1800000</v>
      </c>
      <c r="P168" s="40" t="s">
        <v>506</v>
      </c>
    </row>
    <row r="169" spans="1:16" ht="14.25" customHeight="1">
      <c r="A169" s="38"/>
      <c r="B169" s="38"/>
      <c r="C169" s="40" t="s">
        <v>344</v>
      </c>
      <c r="D169" s="40"/>
      <c r="E169" s="40"/>
      <c r="F169" s="40"/>
      <c r="G169" s="40"/>
      <c r="H169" s="41"/>
      <c r="I169" s="38" t="s">
        <v>348</v>
      </c>
      <c r="J169" s="38"/>
      <c r="K169" s="38">
        <v>2</v>
      </c>
      <c r="L169" s="40" t="s">
        <v>571</v>
      </c>
      <c r="M169" s="42"/>
      <c r="N169" s="43"/>
      <c r="O169" s="44">
        <v>900000</v>
      </c>
      <c r="P169" s="40" t="s">
        <v>475</v>
      </c>
    </row>
    <row r="170" spans="1:16" ht="14.25" customHeight="1">
      <c r="A170" s="38">
        <v>37</v>
      </c>
      <c r="B170" s="39">
        <v>43351</v>
      </c>
      <c r="C170" s="40" t="s">
        <v>458</v>
      </c>
      <c r="D170" s="40" t="s">
        <v>572</v>
      </c>
      <c r="E170" s="40" t="s">
        <v>573</v>
      </c>
      <c r="F170" s="40"/>
      <c r="G170" s="40"/>
      <c r="H170" s="41" t="s">
        <v>574</v>
      </c>
      <c r="I170" s="38"/>
      <c r="J170" s="38"/>
      <c r="K170" s="38"/>
      <c r="L170" s="40"/>
      <c r="M170" s="42"/>
      <c r="N170" s="43"/>
      <c r="O170" s="44"/>
      <c r="P170" s="40"/>
    </row>
    <row r="171" spans="1:16" ht="14.25" customHeight="1">
      <c r="A171" s="38"/>
      <c r="B171" s="38"/>
      <c r="C171" s="40" t="s">
        <v>458</v>
      </c>
      <c r="D171" s="40"/>
      <c r="E171" s="40"/>
      <c r="F171" s="40"/>
      <c r="G171" s="40"/>
      <c r="H171" s="41" t="s">
        <v>575</v>
      </c>
      <c r="I171" s="38" t="s">
        <v>382</v>
      </c>
      <c r="J171" s="38"/>
      <c r="K171" s="38"/>
      <c r="L171" s="40"/>
      <c r="M171" s="42"/>
      <c r="N171" s="43">
        <v>1</v>
      </c>
      <c r="O171" s="44">
        <v>70000</v>
      </c>
      <c r="P171" s="40" t="s">
        <v>411</v>
      </c>
    </row>
    <row r="172" spans="1:16" ht="14.25" customHeight="1">
      <c r="A172" s="38"/>
      <c r="B172" s="38"/>
      <c r="C172" s="40" t="s">
        <v>458</v>
      </c>
      <c r="D172" s="40"/>
      <c r="E172" s="40"/>
      <c r="F172" s="40"/>
      <c r="G172" s="40"/>
      <c r="H172" s="41" t="s">
        <v>371</v>
      </c>
      <c r="I172" s="38" t="s">
        <v>382</v>
      </c>
      <c r="J172" s="38">
        <v>3</v>
      </c>
      <c r="K172" s="38">
        <v>4</v>
      </c>
      <c r="L172" s="40"/>
      <c r="M172" s="42"/>
      <c r="N172" s="43">
        <v>1</v>
      </c>
      <c r="O172" s="44">
        <v>35000</v>
      </c>
      <c r="P172" s="40" t="s">
        <v>429</v>
      </c>
    </row>
    <row r="173" spans="1:16" ht="14.25" customHeight="1">
      <c r="A173" s="38">
        <v>38</v>
      </c>
      <c r="B173" s="39">
        <v>43196</v>
      </c>
      <c r="C173" s="40" t="s">
        <v>425</v>
      </c>
      <c r="D173" s="40" t="s">
        <v>576</v>
      </c>
      <c r="E173" s="40" t="s">
        <v>577</v>
      </c>
      <c r="F173" s="40"/>
      <c r="G173" s="40"/>
      <c r="H173" s="41" t="s">
        <v>578</v>
      </c>
      <c r="I173" s="38"/>
      <c r="J173" s="38"/>
      <c r="K173" s="38"/>
      <c r="L173" s="40"/>
      <c r="M173" s="42"/>
      <c r="N173" s="43"/>
      <c r="O173" s="44"/>
      <c r="P173" s="40"/>
    </row>
    <row r="174" spans="1:16" ht="14.25" customHeight="1">
      <c r="A174" s="38"/>
      <c r="B174" s="38"/>
      <c r="C174" s="40" t="s">
        <v>425</v>
      </c>
      <c r="D174" s="40"/>
      <c r="E174" s="40"/>
      <c r="F174" s="40"/>
      <c r="G174" s="40"/>
      <c r="H174" s="41" t="s">
        <v>579</v>
      </c>
      <c r="I174" s="38" t="s">
        <v>439</v>
      </c>
      <c r="J174" s="38"/>
      <c r="K174" s="38"/>
      <c r="L174" s="40"/>
      <c r="M174" s="42"/>
      <c r="N174" s="43"/>
      <c r="O174" s="44">
        <v>275000</v>
      </c>
      <c r="P174" s="40"/>
    </row>
    <row r="175" spans="1:16" ht="14.25" customHeight="1">
      <c r="A175" s="38"/>
      <c r="B175" s="38"/>
      <c r="C175" s="40" t="s">
        <v>425</v>
      </c>
      <c r="D175" s="40"/>
      <c r="E175" s="40"/>
      <c r="F175" s="40"/>
      <c r="G175" s="40"/>
      <c r="H175" s="41" t="s">
        <v>580</v>
      </c>
      <c r="I175" s="38" t="s">
        <v>439</v>
      </c>
      <c r="J175" s="38"/>
      <c r="K175" s="38"/>
      <c r="L175" s="40"/>
      <c r="M175" s="42"/>
      <c r="N175" s="43"/>
      <c r="O175" s="44">
        <v>441000</v>
      </c>
      <c r="P175" s="40"/>
    </row>
    <row r="176" spans="1:16" ht="14.25" customHeight="1">
      <c r="A176" s="38">
        <v>39</v>
      </c>
      <c r="B176" s="38" t="s">
        <v>581</v>
      </c>
      <c r="C176" s="40" t="s">
        <v>376</v>
      </c>
      <c r="D176" s="40" t="s">
        <v>582</v>
      </c>
      <c r="E176" s="40" t="s">
        <v>583</v>
      </c>
      <c r="F176" s="40"/>
      <c r="G176" s="40"/>
      <c r="H176" s="41" t="s">
        <v>584</v>
      </c>
      <c r="I176" s="38"/>
      <c r="J176" s="38"/>
      <c r="K176" s="38"/>
      <c r="L176" s="40"/>
      <c r="M176" s="42"/>
      <c r="N176" s="43"/>
      <c r="O176" s="44"/>
      <c r="P176" s="40"/>
    </row>
    <row r="177" spans="1:16" s="32" customFormat="1" ht="14.25" customHeight="1">
      <c r="A177" s="26"/>
      <c r="B177" s="26"/>
      <c r="C177" s="27" t="s">
        <v>376</v>
      </c>
      <c r="D177" s="27"/>
      <c r="E177" s="27"/>
      <c r="F177" s="27"/>
      <c r="G177" s="27"/>
      <c r="H177" s="28" t="s">
        <v>371</v>
      </c>
      <c r="I177" s="26" t="s">
        <v>380</v>
      </c>
      <c r="J177" s="26">
        <v>3</v>
      </c>
      <c r="K177" s="26">
        <v>3</v>
      </c>
      <c r="L177" s="27"/>
      <c r="M177" s="29"/>
      <c r="N177" s="30">
        <v>1.02</v>
      </c>
      <c r="O177" s="31">
        <v>46000</v>
      </c>
      <c r="P177" s="27" t="s">
        <v>585</v>
      </c>
    </row>
    <row r="178" spans="1:16" ht="14.25" customHeight="1">
      <c r="A178" s="38"/>
      <c r="B178" s="38"/>
      <c r="C178" s="40" t="s">
        <v>376</v>
      </c>
      <c r="D178" s="40"/>
      <c r="E178" s="40"/>
      <c r="F178" s="40"/>
      <c r="G178" s="40"/>
      <c r="H178" s="41" t="s">
        <v>371</v>
      </c>
      <c r="I178" s="38" t="s">
        <v>382</v>
      </c>
      <c r="J178" s="38">
        <v>3</v>
      </c>
      <c r="K178" s="38">
        <v>3</v>
      </c>
      <c r="L178" s="40"/>
      <c r="M178" s="42"/>
      <c r="N178" s="43">
        <v>1.05</v>
      </c>
      <c r="O178" s="44">
        <v>42000</v>
      </c>
      <c r="P178" s="40" t="s">
        <v>585</v>
      </c>
    </row>
    <row r="179" spans="1:16" ht="14.25" customHeight="1">
      <c r="A179" s="38">
        <v>40</v>
      </c>
      <c r="B179" s="39">
        <v>43136</v>
      </c>
      <c r="C179" s="40" t="s">
        <v>444</v>
      </c>
      <c r="D179" s="40" t="s">
        <v>586</v>
      </c>
      <c r="E179" s="40" t="s">
        <v>587</v>
      </c>
      <c r="F179" s="40"/>
      <c r="G179" s="40"/>
      <c r="H179" s="41" t="s">
        <v>588</v>
      </c>
      <c r="I179" s="38"/>
      <c r="J179" s="38"/>
      <c r="K179" s="38"/>
      <c r="L179" s="40"/>
      <c r="M179" s="42"/>
      <c r="N179" s="43"/>
      <c r="O179" s="44"/>
      <c r="P179" s="40"/>
    </row>
    <row r="180" spans="1:16" ht="14.25" customHeight="1">
      <c r="A180" s="38"/>
      <c r="B180" s="38"/>
      <c r="C180" s="40" t="s">
        <v>444</v>
      </c>
      <c r="D180" s="40"/>
      <c r="E180" s="40"/>
      <c r="F180" s="40"/>
      <c r="G180" s="40"/>
      <c r="H180" s="41" t="s">
        <v>589</v>
      </c>
      <c r="I180" s="38" t="s">
        <v>382</v>
      </c>
      <c r="J180" s="38">
        <v>2</v>
      </c>
      <c r="K180" s="38">
        <v>3</v>
      </c>
      <c r="L180" s="40"/>
      <c r="M180" s="42"/>
      <c r="N180" s="43">
        <v>3.38</v>
      </c>
      <c r="O180" s="44">
        <v>152000</v>
      </c>
      <c r="P180" s="40"/>
    </row>
    <row r="181" spans="1:16" ht="14.25" customHeight="1">
      <c r="A181" s="38">
        <v>41</v>
      </c>
      <c r="B181" s="38" t="s">
        <v>590</v>
      </c>
      <c r="C181" s="40" t="s">
        <v>405</v>
      </c>
      <c r="D181" s="40" t="s">
        <v>591</v>
      </c>
      <c r="E181" s="40" t="s">
        <v>592</v>
      </c>
      <c r="F181" s="40"/>
      <c r="G181" s="40"/>
      <c r="H181" s="41" t="s">
        <v>593</v>
      </c>
      <c r="I181" s="38"/>
      <c r="J181" s="38"/>
      <c r="K181" s="38"/>
      <c r="L181" s="40"/>
      <c r="M181" s="42"/>
      <c r="N181" s="43"/>
      <c r="O181" s="44"/>
      <c r="P181" s="40"/>
    </row>
    <row r="182" spans="1:16" ht="14.25" customHeight="1">
      <c r="A182" s="38"/>
      <c r="B182" s="38"/>
      <c r="C182" s="40" t="s">
        <v>405</v>
      </c>
      <c r="D182" s="40"/>
      <c r="E182" s="40"/>
      <c r="F182" s="40"/>
      <c r="G182" s="40"/>
      <c r="H182" s="41" t="s">
        <v>594</v>
      </c>
      <c r="I182" s="38" t="s">
        <v>410</v>
      </c>
      <c r="J182" s="38"/>
      <c r="K182" s="38"/>
      <c r="L182" s="40"/>
      <c r="M182" s="42"/>
      <c r="N182" s="43">
        <v>5.29</v>
      </c>
      <c r="O182" s="44">
        <v>370000</v>
      </c>
      <c r="P182" s="40" t="s">
        <v>595</v>
      </c>
    </row>
    <row r="183" spans="1:16" ht="14.25" customHeight="1">
      <c r="A183" s="38"/>
      <c r="B183" s="38"/>
      <c r="C183" s="40" t="s">
        <v>405</v>
      </c>
      <c r="D183" s="40"/>
      <c r="E183" s="40"/>
      <c r="F183" s="40"/>
      <c r="G183" s="40"/>
      <c r="H183" s="41" t="s">
        <v>371</v>
      </c>
      <c r="I183" s="38" t="s">
        <v>410</v>
      </c>
      <c r="J183" s="38">
        <v>3</v>
      </c>
      <c r="K183" s="38">
        <v>4</v>
      </c>
      <c r="L183" s="40"/>
      <c r="M183" s="42"/>
      <c r="N183" s="43">
        <v>2.14</v>
      </c>
      <c r="O183" s="44">
        <v>75000</v>
      </c>
      <c r="P183" s="40" t="s">
        <v>596</v>
      </c>
    </row>
    <row r="184" spans="1:16" ht="14.25" customHeight="1">
      <c r="A184" s="38">
        <v>42</v>
      </c>
      <c r="B184" s="39">
        <v>43350</v>
      </c>
      <c r="C184" s="40" t="s">
        <v>444</v>
      </c>
      <c r="D184" s="40" t="s">
        <v>597</v>
      </c>
      <c r="E184" s="40" t="s">
        <v>598</v>
      </c>
      <c r="F184" s="40"/>
      <c r="G184" s="40"/>
      <c r="H184" s="41" t="s">
        <v>599</v>
      </c>
      <c r="I184" s="38"/>
      <c r="J184" s="38"/>
      <c r="K184" s="38"/>
      <c r="L184" s="40"/>
      <c r="M184" s="42"/>
      <c r="N184" s="43"/>
      <c r="O184" s="44"/>
      <c r="P184" s="40"/>
    </row>
    <row r="185" spans="1:16" ht="14.25" customHeight="1">
      <c r="A185" s="38"/>
      <c r="B185" s="38"/>
      <c r="C185" s="40" t="s">
        <v>444</v>
      </c>
      <c r="D185" s="40"/>
      <c r="E185" s="40"/>
      <c r="F185" s="40"/>
      <c r="G185" s="40"/>
      <c r="H185" s="41" t="s">
        <v>371</v>
      </c>
      <c r="I185" s="38" t="s">
        <v>410</v>
      </c>
      <c r="J185" s="38">
        <v>3</v>
      </c>
      <c r="K185" s="38">
        <v>3</v>
      </c>
      <c r="L185" s="40"/>
      <c r="M185" s="42"/>
      <c r="N185" s="43">
        <v>1.13</v>
      </c>
      <c r="O185" s="44">
        <v>51000</v>
      </c>
      <c r="P185" s="40" t="s">
        <v>600</v>
      </c>
    </row>
    <row r="186" spans="1:16" ht="14.25" customHeight="1">
      <c r="A186" s="38">
        <v>43</v>
      </c>
      <c r="B186" s="38" t="s">
        <v>601</v>
      </c>
      <c r="C186" s="40" t="s">
        <v>544</v>
      </c>
      <c r="D186" s="40" t="s">
        <v>602</v>
      </c>
      <c r="E186" s="40" t="s">
        <v>603</v>
      </c>
      <c r="F186" s="40"/>
      <c r="G186" s="40"/>
      <c r="H186" s="41" t="s">
        <v>604</v>
      </c>
      <c r="I186" s="38"/>
      <c r="J186" s="38"/>
      <c r="K186" s="38"/>
      <c r="L186" s="40"/>
      <c r="M186" s="42"/>
      <c r="N186" s="43"/>
      <c r="O186" s="44"/>
      <c r="P186" s="40"/>
    </row>
    <row r="187" spans="1:16" ht="14.25" customHeight="1">
      <c r="A187" s="38"/>
      <c r="B187" s="38"/>
      <c r="C187" s="40" t="s">
        <v>544</v>
      </c>
      <c r="D187" s="40"/>
      <c r="E187" s="40"/>
      <c r="F187" s="40"/>
      <c r="G187" s="40"/>
      <c r="H187" s="41" t="s">
        <v>371</v>
      </c>
      <c r="I187" s="38" t="s">
        <v>382</v>
      </c>
      <c r="J187" s="38"/>
      <c r="K187" s="38"/>
      <c r="L187" s="40"/>
      <c r="M187" s="42"/>
      <c r="N187" s="43">
        <v>1</v>
      </c>
      <c r="O187" s="44">
        <v>40000</v>
      </c>
      <c r="P187" s="40" t="s">
        <v>551</v>
      </c>
    </row>
    <row r="188" spans="1:16" ht="14.25" customHeight="1">
      <c r="A188" s="38"/>
      <c r="B188" s="38"/>
      <c r="C188" s="40" t="s">
        <v>544</v>
      </c>
      <c r="D188" s="40"/>
      <c r="E188" s="40"/>
      <c r="F188" s="40"/>
      <c r="G188" s="40"/>
      <c r="H188" s="41" t="s">
        <v>371</v>
      </c>
      <c r="I188" s="38" t="s">
        <v>443</v>
      </c>
      <c r="J188" s="38"/>
      <c r="K188" s="38"/>
      <c r="L188" s="40"/>
      <c r="M188" s="42"/>
      <c r="N188" s="43">
        <v>1</v>
      </c>
      <c r="O188" s="44">
        <v>40000</v>
      </c>
      <c r="P188" s="40" t="s">
        <v>551</v>
      </c>
    </row>
    <row r="189" spans="1:16" ht="14.25" customHeight="1">
      <c r="A189" s="38">
        <v>44</v>
      </c>
      <c r="B189" s="39">
        <v>43110</v>
      </c>
      <c r="C189" s="40" t="s">
        <v>376</v>
      </c>
      <c r="D189" s="40" t="s">
        <v>605</v>
      </c>
      <c r="E189" s="40" t="s">
        <v>606</v>
      </c>
      <c r="F189" s="40"/>
      <c r="G189" s="40"/>
      <c r="H189" s="41" t="s">
        <v>607</v>
      </c>
      <c r="I189" s="38" t="s">
        <v>361</v>
      </c>
      <c r="K189" s="38">
        <v>1</v>
      </c>
      <c r="L189" s="40"/>
      <c r="M189" s="42"/>
      <c r="N189" s="43">
        <v>3.08</v>
      </c>
      <c r="O189" s="44">
        <v>462000</v>
      </c>
      <c r="P189" s="40"/>
    </row>
    <row r="190" spans="1:16" ht="14.25" customHeight="1">
      <c r="A190" s="38"/>
      <c r="B190" s="38"/>
      <c r="C190" s="40" t="s">
        <v>376</v>
      </c>
      <c r="D190" s="40"/>
      <c r="E190" s="40"/>
      <c r="F190" s="40"/>
      <c r="G190" s="40"/>
      <c r="H190" s="41"/>
      <c r="I190" s="38" t="s">
        <v>361</v>
      </c>
      <c r="K190" s="38">
        <v>2</v>
      </c>
      <c r="L190" s="40"/>
      <c r="M190" s="42"/>
      <c r="N190" s="43">
        <v>3.08</v>
      </c>
      <c r="O190" s="44">
        <v>370000</v>
      </c>
      <c r="P190" s="40"/>
    </row>
    <row r="191" spans="1:16" ht="14.25" customHeight="1">
      <c r="A191" s="38"/>
      <c r="B191" s="38"/>
      <c r="C191" s="40" t="s">
        <v>376</v>
      </c>
      <c r="D191" s="40"/>
      <c r="E191" s="40"/>
      <c r="F191" s="40"/>
      <c r="G191" s="40"/>
      <c r="H191" s="41" t="s">
        <v>608</v>
      </c>
      <c r="I191" s="38" t="s">
        <v>371</v>
      </c>
      <c r="J191" s="38"/>
      <c r="K191" s="38"/>
      <c r="L191" s="40"/>
      <c r="M191" s="42"/>
      <c r="N191" s="43">
        <v>2</v>
      </c>
      <c r="O191" s="44">
        <v>150000</v>
      </c>
      <c r="P191" s="40"/>
    </row>
    <row r="192" spans="1:16" s="32" customFormat="1" ht="13.5">
      <c r="A192" s="26"/>
      <c r="B192" s="26"/>
      <c r="C192" s="27" t="s">
        <v>376</v>
      </c>
      <c r="D192" s="27"/>
      <c r="E192" s="27"/>
      <c r="F192" s="27"/>
      <c r="G192" s="27"/>
      <c r="H192" s="28" t="s">
        <v>371</v>
      </c>
      <c r="I192" s="26" t="s">
        <v>380</v>
      </c>
      <c r="J192" s="26"/>
      <c r="K192" s="26">
        <v>2</v>
      </c>
      <c r="L192" s="27"/>
      <c r="M192" s="29"/>
      <c r="N192" s="30">
        <v>2</v>
      </c>
      <c r="O192" s="31">
        <v>110000</v>
      </c>
      <c r="P192" s="27"/>
    </row>
    <row r="193" spans="1:16" ht="14.25" customHeight="1">
      <c r="A193" s="38"/>
      <c r="B193" s="38"/>
      <c r="C193" s="40" t="s">
        <v>376</v>
      </c>
      <c r="D193" s="40"/>
      <c r="E193" s="40"/>
      <c r="F193" s="40"/>
      <c r="G193" s="40"/>
      <c r="H193" s="41" t="s">
        <v>371</v>
      </c>
      <c r="I193" s="38" t="s">
        <v>382</v>
      </c>
      <c r="J193" s="38"/>
      <c r="K193" s="38">
        <v>3</v>
      </c>
      <c r="L193" s="40"/>
      <c r="M193" s="42"/>
      <c r="N193" s="43">
        <v>2.07</v>
      </c>
      <c r="O193" s="44">
        <v>93000</v>
      </c>
      <c r="P193" s="40"/>
    </row>
    <row r="194" spans="1:16" ht="14.25" customHeight="1">
      <c r="A194" s="38">
        <v>45</v>
      </c>
      <c r="B194" s="38" t="s">
        <v>609</v>
      </c>
      <c r="C194" s="40" t="s">
        <v>384</v>
      </c>
      <c r="D194" s="40" t="s">
        <v>610</v>
      </c>
      <c r="E194" s="40" t="s">
        <v>611</v>
      </c>
      <c r="F194" s="40">
        <v>28</v>
      </c>
      <c r="G194" s="40">
        <v>71</v>
      </c>
      <c r="H194" s="41" t="s">
        <v>612</v>
      </c>
      <c r="I194" s="38"/>
      <c r="J194" s="38"/>
      <c r="K194" s="38"/>
      <c r="L194" s="40"/>
      <c r="M194" s="42"/>
      <c r="N194" s="43"/>
      <c r="O194" s="44"/>
      <c r="P194" s="40"/>
    </row>
    <row r="195" spans="1:16" ht="14.25" customHeight="1">
      <c r="A195" s="38"/>
      <c r="B195" s="38"/>
      <c r="C195" s="40" t="s">
        <v>384</v>
      </c>
      <c r="D195" s="40"/>
      <c r="E195" s="40"/>
      <c r="F195" s="40"/>
      <c r="G195" s="40"/>
      <c r="H195" s="41" t="s">
        <v>613</v>
      </c>
      <c r="I195" s="38" t="s">
        <v>380</v>
      </c>
      <c r="J195" s="38"/>
      <c r="K195" s="38"/>
      <c r="L195" s="40"/>
      <c r="M195" s="42"/>
      <c r="N195" s="43">
        <v>1</v>
      </c>
      <c r="O195" s="44">
        <v>70000</v>
      </c>
      <c r="P195" s="40" t="s">
        <v>429</v>
      </c>
    </row>
    <row r="196" spans="1:16" s="32" customFormat="1" ht="14.25" customHeight="1">
      <c r="A196" s="26"/>
      <c r="B196" s="26"/>
      <c r="C196" s="27" t="s">
        <v>384</v>
      </c>
      <c r="D196" s="27"/>
      <c r="E196" s="27"/>
      <c r="F196" s="27"/>
      <c r="G196" s="27"/>
      <c r="H196" s="28" t="s">
        <v>614</v>
      </c>
      <c r="I196" s="26" t="s">
        <v>380</v>
      </c>
      <c r="J196" s="26">
        <v>3</v>
      </c>
      <c r="K196" s="26">
        <v>4</v>
      </c>
      <c r="L196" s="27"/>
      <c r="M196" s="29"/>
      <c r="N196" s="30">
        <v>1</v>
      </c>
      <c r="O196" s="31">
        <v>40000</v>
      </c>
      <c r="P196" s="27" t="s">
        <v>429</v>
      </c>
    </row>
    <row r="197" spans="1:16" ht="14.25" customHeight="1">
      <c r="A197" s="38">
        <v>46</v>
      </c>
      <c r="B197" s="38" t="s">
        <v>615</v>
      </c>
      <c r="C197" s="40" t="s">
        <v>344</v>
      </c>
      <c r="D197" s="40" t="s">
        <v>571</v>
      </c>
      <c r="E197" s="40" t="s">
        <v>616</v>
      </c>
      <c r="F197" s="40">
        <v>474</v>
      </c>
      <c r="G197" s="40">
        <v>4</v>
      </c>
      <c r="H197" s="41" t="s">
        <v>617</v>
      </c>
      <c r="I197" s="38" t="s">
        <v>348</v>
      </c>
      <c r="J197" s="38"/>
      <c r="K197" s="38">
        <v>1</v>
      </c>
      <c r="L197" s="40"/>
      <c r="M197" s="42"/>
      <c r="N197" s="43"/>
      <c r="O197" s="44">
        <f>1500000*90%</f>
        <v>1350000</v>
      </c>
      <c r="P197" s="40" t="s">
        <v>455</v>
      </c>
    </row>
    <row r="198" spans="1:16" ht="14.25" customHeight="1">
      <c r="A198" s="38"/>
      <c r="B198" s="38"/>
      <c r="C198" s="40" t="s">
        <v>344</v>
      </c>
      <c r="D198" s="40"/>
      <c r="E198" s="40"/>
      <c r="F198" s="40"/>
      <c r="G198" s="40"/>
      <c r="H198" s="41" t="s">
        <v>617</v>
      </c>
      <c r="I198" s="38" t="s">
        <v>348</v>
      </c>
      <c r="J198" s="38"/>
      <c r="K198" s="38">
        <v>2</v>
      </c>
      <c r="L198" s="40"/>
      <c r="M198" s="42"/>
      <c r="N198" s="43"/>
      <c r="O198" s="44">
        <f>750000*90%</f>
        <v>675000</v>
      </c>
      <c r="P198" s="40" t="s">
        <v>475</v>
      </c>
    </row>
    <row r="199" spans="1:16" ht="14.25" customHeight="1">
      <c r="A199" s="38"/>
      <c r="B199" s="38"/>
      <c r="C199" s="40" t="s">
        <v>344</v>
      </c>
      <c r="D199" s="40"/>
      <c r="E199" s="40"/>
      <c r="F199" s="40"/>
      <c r="G199" s="40"/>
      <c r="H199" s="41" t="s">
        <v>617</v>
      </c>
      <c r="I199" s="38" t="s">
        <v>348</v>
      </c>
      <c r="J199" s="38"/>
      <c r="K199" s="38">
        <v>3</v>
      </c>
      <c r="L199" s="40"/>
      <c r="M199" s="42"/>
      <c r="N199" s="43"/>
      <c r="O199" s="44">
        <f>375000*90%</f>
        <v>337500</v>
      </c>
      <c r="P199" s="40" t="s">
        <v>476</v>
      </c>
    </row>
    <row r="200" spans="1:16" ht="14.25" customHeight="1">
      <c r="A200" s="38"/>
      <c r="B200" s="38"/>
      <c r="C200" s="40" t="s">
        <v>344</v>
      </c>
      <c r="D200" s="40"/>
      <c r="E200" s="40"/>
      <c r="F200" s="40"/>
      <c r="G200" s="40"/>
      <c r="H200" s="41" t="s">
        <v>617</v>
      </c>
      <c r="I200" s="38" t="s">
        <v>371</v>
      </c>
      <c r="J200" s="38"/>
      <c r="K200" s="38">
        <v>3</v>
      </c>
      <c r="L200" s="40"/>
      <c r="M200" s="42"/>
      <c r="N200" s="43"/>
      <c r="O200" s="44">
        <v>150000</v>
      </c>
      <c r="P200" s="40" t="s">
        <v>618</v>
      </c>
    </row>
    <row r="201" spans="1:16" ht="14.25" customHeight="1">
      <c r="A201" s="38"/>
      <c r="B201" s="38"/>
      <c r="C201" s="40" t="s">
        <v>344</v>
      </c>
      <c r="D201" s="40"/>
      <c r="E201" s="40"/>
      <c r="F201" s="40"/>
      <c r="G201" s="40"/>
      <c r="H201" s="41" t="s">
        <v>617</v>
      </c>
      <c r="I201" s="38" t="s">
        <v>371</v>
      </c>
      <c r="J201" s="38"/>
      <c r="K201" s="38">
        <v>4</v>
      </c>
      <c r="L201" s="40"/>
      <c r="M201" s="42"/>
      <c r="N201" s="43"/>
      <c r="O201" s="44">
        <v>100000</v>
      </c>
      <c r="P201" s="40" t="s">
        <v>619</v>
      </c>
    </row>
    <row r="202" spans="1:16" ht="14.25" customHeight="1">
      <c r="A202" s="38"/>
      <c r="B202" s="38"/>
      <c r="C202" s="40" t="s">
        <v>344</v>
      </c>
      <c r="D202" s="40"/>
      <c r="E202" s="40"/>
      <c r="F202" s="40"/>
      <c r="G202" s="40"/>
      <c r="H202" s="41" t="s">
        <v>617</v>
      </c>
      <c r="I202" s="38" t="s">
        <v>371</v>
      </c>
      <c r="J202" s="38"/>
      <c r="K202" s="38">
        <v>5</v>
      </c>
      <c r="L202" s="40"/>
      <c r="M202" s="42"/>
      <c r="N202" s="43"/>
      <c r="O202" s="44">
        <v>70000</v>
      </c>
      <c r="P202" s="40" t="s">
        <v>620</v>
      </c>
    </row>
    <row r="203" spans="1:16" ht="14.25" customHeight="1">
      <c r="A203" s="38">
        <v>47</v>
      </c>
      <c r="B203" s="38" t="s">
        <v>615</v>
      </c>
      <c r="C203" s="40" t="s">
        <v>376</v>
      </c>
      <c r="D203" s="40" t="s">
        <v>468</v>
      </c>
      <c r="E203" s="40" t="s">
        <v>621</v>
      </c>
      <c r="F203" s="40"/>
      <c r="G203" s="40"/>
      <c r="H203" s="41" t="s">
        <v>584</v>
      </c>
      <c r="I203" s="38"/>
      <c r="J203" s="38"/>
      <c r="K203" s="38"/>
      <c r="L203" s="40"/>
      <c r="M203" s="42"/>
      <c r="N203" s="43"/>
      <c r="O203" s="44"/>
      <c r="P203" s="40"/>
    </row>
    <row r="204" spans="1:16" ht="14.25" customHeight="1">
      <c r="A204" s="38"/>
      <c r="B204" s="38"/>
      <c r="C204" s="40" t="s">
        <v>376</v>
      </c>
      <c r="D204" s="40"/>
      <c r="E204" s="40"/>
      <c r="F204" s="40"/>
      <c r="G204" s="40"/>
      <c r="H204" s="41" t="s">
        <v>622</v>
      </c>
      <c r="I204" s="38" t="s">
        <v>439</v>
      </c>
      <c r="J204" s="38"/>
      <c r="K204" s="38"/>
      <c r="L204" s="40"/>
      <c r="M204" s="42"/>
      <c r="N204" s="43">
        <v>1.33</v>
      </c>
      <c r="O204" s="44">
        <v>1264000</v>
      </c>
      <c r="P204" s="40" t="s">
        <v>455</v>
      </c>
    </row>
    <row r="205" spans="1:16" ht="14.25" customHeight="1">
      <c r="A205" s="38"/>
      <c r="B205" s="38"/>
      <c r="C205" s="40" t="s">
        <v>376</v>
      </c>
      <c r="D205" s="40"/>
      <c r="E205" s="40"/>
      <c r="F205" s="40"/>
      <c r="G205" s="40"/>
      <c r="H205" s="41" t="s">
        <v>622</v>
      </c>
      <c r="I205" s="38" t="s">
        <v>439</v>
      </c>
      <c r="J205" s="38"/>
      <c r="K205" s="38"/>
      <c r="L205" s="40"/>
      <c r="M205" s="42"/>
      <c r="N205" s="43">
        <v>1.33</v>
      </c>
      <c r="O205" s="44">
        <v>632000</v>
      </c>
      <c r="P205" s="40" t="s">
        <v>475</v>
      </c>
    </row>
    <row r="206" spans="1:16" ht="14.25" customHeight="1">
      <c r="A206" s="38"/>
      <c r="B206" s="38"/>
      <c r="C206" s="40" t="s">
        <v>376</v>
      </c>
      <c r="D206" s="40"/>
      <c r="E206" s="40"/>
      <c r="F206" s="40"/>
      <c r="G206" s="40"/>
      <c r="H206" s="41" t="s">
        <v>623</v>
      </c>
      <c r="I206" s="38" t="s">
        <v>371</v>
      </c>
      <c r="J206" s="38"/>
      <c r="K206" s="38"/>
      <c r="L206" s="40"/>
      <c r="M206" s="42"/>
      <c r="N206" s="43">
        <v>4.3</v>
      </c>
      <c r="O206" s="44">
        <v>301000</v>
      </c>
      <c r="P206" s="40" t="s">
        <v>618</v>
      </c>
    </row>
    <row r="207" spans="1:16" s="32" customFormat="1" ht="14.25" customHeight="1">
      <c r="A207" s="26"/>
      <c r="B207" s="26"/>
      <c r="C207" s="27" t="s">
        <v>376</v>
      </c>
      <c r="D207" s="27"/>
      <c r="E207" s="27"/>
      <c r="F207" s="27"/>
      <c r="G207" s="27"/>
      <c r="H207" s="28" t="s">
        <v>371</v>
      </c>
      <c r="I207" s="26" t="s">
        <v>380</v>
      </c>
      <c r="J207" s="26">
        <v>3</v>
      </c>
      <c r="K207" s="26">
        <v>3</v>
      </c>
      <c r="L207" s="27"/>
      <c r="M207" s="29"/>
      <c r="N207" s="30">
        <v>1.02</v>
      </c>
      <c r="O207" s="31">
        <v>46000</v>
      </c>
      <c r="P207" s="27"/>
    </row>
    <row r="208" spans="1:16" ht="14.25" customHeight="1">
      <c r="A208" s="38"/>
      <c r="B208" s="38"/>
      <c r="C208" s="40" t="s">
        <v>376</v>
      </c>
      <c r="D208" s="40"/>
      <c r="E208" s="40"/>
      <c r="F208" s="40"/>
      <c r="G208" s="40"/>
      <c r="H208" s="41" t="s">
        <v>371</v>
      </c>
      <c r="I208" s="38" t="s">
        <v>382</v>
      </c>
      <c r="J208" s="38">
        <v>3</v>
      </c>
      <c r="K208" s="38">
        <v>3</v>
      </c>
      <c r="L208" s="40"/>
      <c r="M208" s="42"/>
      <c r="N208" s="43">
        <v>1.05</v>
      </c>
      <c r="O208" s="44">
        <v>42000</v>
      </c>
      <c r="P208" s="40"/>
    </row>
    <row r="209" spans="1:16" ht="14.25" customHeight="1">
      <c r="A209" s="38">
        <v>48</v>
      </c>
      <c r="B209" s="38" t="s">
        <v>615</v>
      </c>
      <c r="C209" s="40" t="s">
        <v>624</v>
      </c>
      <c r="D209" s="40" t="s">
        <v>625</v>
      </c>
      <c r="E209" s="40" t="s">
        <v>626</v>
      </c>
      <c r="F209" s="40"/>
      <c r="G209" s="40"/>
      <c r="H209" s="41" t="s">
        <v>627</v>
      </c>
      <c r="I209" s="38" t="s">
        <v>361</v>
      </c>
      <c r="J209" s="38"/>
      <c r="K209" s="38"/>
      <c r="L209" s="40"/>
      <c r="M209" s="42"/>
      <c r="N209" s="43">
        <v>1.27</v>
      </c>
      <c r="O209" s="44">
        <v>381000</v>
      </c>
      <c r="P209" s="40" t="s">
        <v>455</v>
      </c>
    </row>
    <row r="210" spans="1:16" ht="14.25" customHeight="1">
      <c r="A210" s="38"/>
      <c r="B210" s="38"/>
      <c r="C210" s="40" t="s">
        <v>624</v>
      </c>
      <c r="D210" s="40"/>
      <c r="E210" s="40"/>
      <c r="F210" s="40"/>
      <c r="G210" s="40"/>
      <c r="H210" s="41" t="s">
        <v>628</v>
      </c>
      <c r="I210" s="38" t="s">
        <v>361</v>
      </c>
      <c r="J210" s="38"/>
      <c r="K210" s="38"/>
      <c r="L210" s="40"/>
      <c r="M210" s="42"/>
      <c r="N210" s="43">
        <v>1.27</v>
      </c>
      <c r="O210" s="44">
        <v>381000</v>
      </c>
      <c r="P210" s="40" t="s">
        <v>455</v>
      </c>
    </row>
    <row r="211" spans="1:16" ht="14.25" customHeight="1">
      <c r="A211" s="38"/>
      <c r="B211" s="38"/>
      <c r="C211" s="40" t="s">
        <v>624</v>
      </c>
      <c r="D211" s="40"/>
      <c r="E211" s="40"/>
      <c r="F211" s="40"/>
      <c r="G211" s="40"/>
      <c r="H211" s="41" t="s">
        <v>629</v>
      </c>
      <c r="I211" s="38" t="s">
        <v>361</v>
      </c>
      <c r="J211" s="38"/>
      <c r="K211" s="38"/>
      <c r="L211" s="40"/>
      <c r="M211" s="42"/>
      <c r="N211" s="43"/>
      <c r="O211" s="44">
        <v>381000</v>
      </c>
      <c r="P211" s="40" t="s">
        <v>455</v>
      </c>
    </row>
    <row r="212" spans="1:16" ht="14.25" customHeight="1">
      <c r="A212" s="38"/>
      <c r="B212" s="38"/>
      <c r="C212" s="40" t="s">
        <v>624</v>
      </c>
      <c r="D212" s="40"/>
      <c r="E212" s="40"/>
      <c r="F212" s="40"/>
      <c r="G212" s="40"/>
      <c r="H212" s="41" t="s">
        <v>564</v>
      </c>
      <c r="I212" s="38" t="s">
        <v>361</v>
      </c>
      <c r="J212" s="38"/>
      <c r="K212" s="38"/>
      <c r="L212" s="40"/>
      <c r="M212" s="42"/>
      <c r="N212" s="43">
        <v>1.27</v>
      </c>
      <c r="O212" s="44">
        <v>152500</v>
      </c>
      <c r="P212" s="40" t="s">
        <v>455</v>
      </c>
    </row>
    <row r="213" spans="1:16" ht="14.25" customHeight="1">
      <c r="A213" s="38"/>
      <c r="B213" s="38"/>
      <c r="C213" s="40" t="s">
        <v>624</v>
      </c>
      <c r="D213" s="40"/>
      <c r="E213" s="40"/>
      <c r="F213" s="40"/>
      <c r="G213" s="40"/>
      <c r="H213" s="41" t="s">
        <v>630</v>
      </c>
      <c r="I213" s="38" t="s">
        <v>371</v>
      </c>
      <c r="J213" s="38"/>
      <c r="K213" s="38"/>
      <c r="L213" s="40"/>
      <c r="M213" s="42"/>
      <c r="N213" s="43">
        <v>1.42</v>
      </c>
      <c r="O213" s="44">
        <v>142000</v>
      </c>
      <c r="P213" s="40" t="s">
        <v>618</v>
      </c>
    </row>
    <row r="214" spans="1:16" s="32" customFormat="1" ht="14.25" customHeight="1">
      <c r="A214" s="26"/>
      <c r="B214" s="26"/>
      <c r="C214" s="27" t="s">
        <v>624</v>
      </c>
      <c r="D214" s="27"/>
      <c r="E214" s="27"/>
      <c r="F214" s="27"/>
      <c r="G214" s="27"/>
      <c r="H214" s="28" t="s">
        <v>371</v>
      </c>
      <c r="I214" s="26" t="s">
        <v>380</v>
      </c>
      <c r="J214" s="26">
        <v>2</v>
      </c>
      <c r="K214" s="26">
        <v>1</v>
      </c>
      <c r="L214" s="27"/>
      <c r="M214" s="29"/>
      <c r="N214" s="30">
        <v>1.18</v>
      </c>
      <c r="O214" s="31">
        <v>71000</v>
      </c>
      <c r="P214" s="27"/>
    </row>
    <row r="215" spans="1:16" ht="14.25" customHeight="1">
      <c r="A215" s="38"/>
      <c r="B215" s="38"/>
      <c r="C215" s="40" t="s">
        <v>624</v>
      </c>
      <c r="D215" s="40"/>
      <c r="E215" s="40"/>
      <c r="F215" s="40"/>
      <c r="G215" s="40"/>
      <c r="H215" s="41" t="s">
        <v>371</v>
      </c>
      <c r="I215" s="38" t="s">
        <v>382</v>
      </c>
      <c r="J215" s="38">
        <v>2</v>
      </c>
      <c r="K215" s="38">
        <v>1</v>
      </c>
      <c r="L215" s="40"/>
      <c r="M215" s="42"/>
      <c r="N215" s="43">
        <v>1.18</v>
      </c>
      <c r="O215" s="44">
        <v>65000</v>
      </c>
      <c r="P215" s="40"/>
    </row>
    <row r="216" spans="1:16" ht="14.25" customHeight="1">
      <c r="A216" s="38">
        <v>49</v>
      </c>
      <c r="B216" s="39">
        <v>43255</v>
      </c>
      <c r="C216" s="40"/>
      <c r="D216" s="40" t="s">
        <v>631</v>
      </c>
      <c r="E216" s="40" t="s">
        <v>632</v>
      </c>
      <c r="F216" s="46"/>
      <c r="G216" s="40"/>
      <c r="H216" s="41"/>
      <c r="I216" s="38"/>
      <c r="J216" s="38"/>
      <c r="K216" s="38"/>
      <c r="L216" s="40"/>
      <c r="M216" s="42"/>
      <c r="N216" s="43"/>
      <c r="O216" s="44"/>
      <c r="P216" s="40"/>
    </row>
    <row r="217" spans="1:16" ht="14.25" customHeight="1">
      <c r="A217" s="38"/>
      <c r="B217" s="38"/>
      <c r="C217" s="40" t="s">
        <v>633</v>
      </c>
      <c r="D217" s="40"/>
      <c r="E217" s="40"/>
      <c r="F217" s="40"/>
      <c r="G217" s="40"/>
      <c r="H217" s="41" t="s">
        <v>634</v>
      </c>
      <c r="I217" s="38" t="s">
        <v>361</v>
      </c>
      <c r="J217" s="38"/>
      <c r="K217" s="38"/>
      <c r="L217" s="40"/>
      <c r="M217" s="42"/>
      <c r="N217" s="43">
        <v>2.1</v>
      </c>
      <c r="O217" s="44">
        <v>2100000</v>
      </c>
      <c r="P217" s="40" t="s">
        <v>455</v>
      </c>
    </row>
    <row r="218" spans="1:16" ht="14.25" customHeight="1">
      <c r="A218" s="38"/>
      <c r="B218" s="38"/>
      <c r="C218" s="40" t="s">
        <v>635</v>
      </c>
      <c r="D218" s="40"/>
      <c r="E218" s="40"/>
      <c r="F218" s="40"/>
      <c r="G218" s="40"/>
      <c r="H218" s="41" t="s">
        <v>636</v>
      </c>
      <c r="I218" s="38" t="s">
        <v>361</v>
      </c>
      <c r="J218" s="38"/>
      <c r="K218" s="38"/>
      <c r="L218" s="40"/>
      <c r="M218" s="42"/>
      <c r="N218" s="43">
        <v>1.41</v>
      </c>
      <c r="O218" s="44">
        <v>4938000</v>
      </c>
      <c r="P218" s="40" t="s">
        <v>455</v>
      </c>
    </row>
    <row r="219" spans="1:16" ht="14.25" customHeight="1">
      <c r="A219" s="38"/>
      <c r="B219" s="38"/>
      <c r="C219" s="40" t="s">
        <v>635</v>
      </c>
      <c r="D219" s="40"/>
      <c r="E219" s="40"/>
      <c r="F219" s="40"/>
      <c r="G219" s="40"/>
      <c r="H219" s="41" t="s">
        <v>637</v>
      </c>
      <c r="I219" s="38" t="s">
        <v>361</v>
      </c>
      <c r="J219" s="38"/>
      <c r="K219" s="38"/>
      <c r="L219" s="40"/>
      <c r="M219" s="42"/>
      <c r="N219" s="43">
        <v>1.42</v>
      </c>
      <c r="O219" s="44">
        <v>2130000</v>
      </c>
      <c r="P219" s="40" t="s">
        <v>455</v>
      </c>
    </row>
    <row r="220" spans="1:16" ht="14.25" customHeight="1">
      <c r="A220" s="38"/>
      <c r="B220" s="38"/>
      <c r="C220" s="40" t="s">
        <v>635</v>
      </c>
      <c r="D220" s="40"/>
      <c r="E220" s="40"/>
      <c r="F220" s="40"/>
      <c r="G220" s="40"/>
      <c r="H220" s="41" t="s">
        <v>638</v>
      </c>
      <c r="I220" s="38" t="s">
        <v>361</v>
      </c>
      <c r="J220" s="38"/>
      <c r="K220" s="38"/>
      <c r="L220" s="40"/>
      <c r="M220" s="42"/>
      <c r="N220" s="43">
        <v>1.42</v>
      </c>
      <c r="O220" s="44">
        <v>2130000</v>
      </c>
      <c r="P220" s="40" t="s">
        <v>455</v>
      </c>
    </row>
    <row r="221" spans="1:16" ht="14.25" customHeight="1">
      <c r="A221" s="38"/>
      <c r="B221" s="38"/>
      <c r="C221" s="40" t="s">
        <v>635</v>
      </c>
      <c r="D221" s="40"/>
      <c r="E221" s="40"/>
      <c r="F221" s="40"/>
      <c r="G221" s="40"/>
      <c r="H221" s="41" t="s">
        <v>639</v>
      </c>
      <c r="I221" s="38" t="s">
        <v>361</v>
      </c>
      <c r="J221" s="38"/>
      <c r="K221" s="38"/>
      <c r="L221" s="40"/>
      <c r="M221" s="42"/>
      <c r="N221" s="43">
        <v>1.42</v>
      </c>
      <c r="O221" s="44">
        <v>1420000</v>
      </c>
      <c r="P221" s="40" t="s">
        <v>455</v>
      </c>
    </row>
    <row r="222" spans="1:16" ht="14.25" customHeight="1">
      <c r="A222" s="38"/>
      <c r="B222" s="38"/>
      <c r="C222" s="40" t="s">
        <v>635</v>
      </c>
      <c r="D222" s="40"/>
      <c r="E222" s="40"/>
      <c r="F222" s="40"/>
      <c r="G222" s="40"/>
      <c r="H222" s="41" t="s">
        <v>640</v>
      </c>
      <c r="I222" s="38" t="s">
        <v>361</v>
      </c>
      <c r="J222" s="38"/>
      <c r="K222" s="38"/>
      <c r="L222" s="40"/>
      <c r="M222" s="42"/>
      <c r="N222" s="43">
        <v>1.81</v>
      </c>
      <c r="O222" s="44">
        <v>1450000</v>
      </c>
      <c r="P222" s="40" t="s">
        <v>455</v>
      </c>
    </row>
    <row r="223" spans="1:16" ht="14.25" customHeight="1">
      <c r="A223" s="38"/>
      <c r="B223" s="38"/>
      <c r="C223" s="40" t="s">
        <v>635</v>
      </c>
      <c r="D223" s="40"/>
      <c r="E223" s="40"/>
      <c r="F223" s="40"/>
      <c r="G223" s="40"/>
      <c r="H223" s="41" t="s">
        <v>641</v>
      </c>
      <c r="I223" s="38" t="s">
        <v>361</v>
      </c>
      <c r="J223" s="38"/>
      <c r="K223" s="38"/>
      <c r="L223" s="40"/>
      <c r="M223" s="42"/>
      <c r="N223" s="43">
        <v>2.1</v>
      </c>
      <c r="O223" s="44">
        <v>2100000</v>
      </c>
      <c r="P223" s="40" t="s">
        <v>455</v>
      </c>
    </row>
    <row r="224" spans="1:16" ht="14.25" customHeight="1">
      <c r="A224" s="38"/>
      <c r="B224" s="38"/>
      <c r="C224" s="40" t="s">
        <v>437</v>
      </c>
      <c r="D224" s="40"/>
      <c r="E224" s="40"/>
      <c r="F224" s="40"/>
      <c r="G224" s="40"/>
      <c r="H224" s="41" t="s">
        <v>642</v>
      </c>
      <c r="I224" s="38" t="s">
        <v>361</v>
      </c>
      <c r="J224" s="38"/>
      <c r="K224" s="38">
        <v>1</v>
      </c>
      <c r="L224" s="40"/>
      <c r="M224" s="42"/>
      <c r="N224" s="43">
        <v>1.13</v>
      </c>
      <c r="O224" s="44">
        <v>158000</v>
      </c>
      <c r="P224" s="40"/>
    </row>
    <row r="225" spans="1:16" ht="14.25" customHeight="1">
      <c r="A225" s="38"/>
      <c r="B225" s="38"/>
      <c r="C225" s="40" t="s">
        <v>437</v>
      </c>
      <c r="D225" s="40"/>
      <c r="E225" s="40"/>
      <c r="F225" s="40"/>
      <c r="G225" s="40"/>
      <c r="H225" s="41" t="s">
        <v>643</v>
      </c>
      <c r="I225" s="38" t="s">
        <v>361</v>
      </c>
      <c r="J225" s="38"/>
      <c r="K225" s="38">
        <v>2</v>
      </c>
      <c r="L225" s="40"/>
      <c r="M225" s="42"/>
      <c r="N225" s="43">
        <v>1.13</v>
      </c>
      <c r="O225" s="44">
        <v>136000</v>
      </c>
      <c r="P225" s="40"/>
    </row>
    <row r="226" spans="1:16" ht="14.25" customHeight="1">
      <c r="A226" s="38"/>
      <c r="B226" s="38"/>
      <c r="C226" s="40" t="s">
        <v>644</v>
      </c>
      <c r="D226" s="40"/>
      <c r="E226" s="40"/>
      <c r="F226" s="40"/>
      <c r="G226" s="40"/>
      <c r="H226" s="41" t="s">
        <v>645</v>
      </c>
      <c r="I226" s="38" t="s">
        <v>439</v>
      </c>
      <c r="J226" s="38"/>
      <c r="K226" s="38"/>
      <c r="L226" s="40"/>
      <c r="M226" s="42"/>
      <c r="N226" s="43">
        <v>2.4</v>
      </c>
      <c r="O226" s="44">
        <v>1200000</v>
      </c>
      <c r="P226" s="40" t="s">
        <v>455</v>
      </c>
    </row>
    <row r="227" spans="1:16" ht="14.25" customHeight="1">
      <c r="A227" s="38"/>
      <c r="B227" s="38"/>
      <c r="C227" s="40" t="s">
        <v>644</v>
      </c>
      <c r="D227" s="40"/>
      <c r="E227" s="40"/>
      <c r="F227" s="40"/>
      <c r="G227" s="40"/>
      <c r="H227" s="41" t="s">
        <v>646</v>
      </c>
      <c r="I227" s="38" t="s">
        <v>439</v>
      </c>
      <c r="J227" s="38"/>
      <c r="K227" s="38"/>
      <c r="L227" s="40"/>
      <c r="M227" s="42"/>
      <c r="N227" s="43">
        <v>4</v>
      </c>
      <c r="O227" s="44">
        <v>1200000</v>
      </c>
      <c r="P227" s="40" t="s">
        <v>455</v>
      </c>
    </row>
    <row r="228" spans="1:16" ht="14.25" customHeight="1">
      <c r="A228" s="38"/>
      <c r="B228" s="38"/>
      <c r="C228" s="40" t="s">
        <v>644</v>
      </c>
      <c r="D228" s="40"/>
      <c r="E228" s="40"/>
      <c r="F228" s="40"/>
      <c r="G228" s="40"/>
      <c r="H228" s="41" t="s">
        <v>647</v>
      </c>
      <c r="I228" s="38" t="s">
        <v>439</v>
      </c>
      <c r="J228" s="38"/>
      <c r="K228" s="38"/>
      <c r="L228" s="40"/>
      <c r="M228" s="42"/>
      <c r="N228" s="43">
        <v>2.4</v>
      </c>
      <c r="O228" s="44">
        <v>1200000</v>
      </c>
      <c r="P228" s="40" t="s">
        <v>455</v>
      </c>
    </row>
    <row r="229" spans="1:16" ht="14.25" customHeight="1">
      <c r="A229" s="38"/>
      <c r="B229" s="38"/>
      <c r="C229" s="40" t="s">
        <v>644</v>
      </c>
      <c r="D229" s="40"/>
      <c r="E229" s="40"/>
      <c r="F229" s="40"/>
      <c r="G229" s="40"/>
      <c r="H229" s="41" t="s">
        <v>648</v>
      </c>
      <c r="I229" s="38" t="s">
        <v>439</v>
      </c>
      <c r="J229" s="38">
        <v>3</v>
      </c>
      <c r="K229" s="38">
        <v>1</v>
      </c>
      <c r="L229" s="40"/>
      <c r="M229" s="42"/>
      <c r="N229" s="43">
        <v>1.12</v>
      </c>
      <c r="O229" s="44">
        <v>15700</v>
      </c>
      <c r="P229" s="40"/>
    </row>
    <row r="230" spans="1:16" ht="14.25" customHeight="1">
      <c r="A230" s="38"/>
      <c r="B230" s="38"/>
      <c r="C230" s="40" t="s">
        <v>644</v>
      </c>
      <c r="D230" s="40"/>
      <c r="E230" s="40"/>
      <c r="F230" s="40"/>
      <c r="G230" s="40"/>
      <c r="H230" s="41" t="s">
        <v>648</v>
      </c>
      <c r="I230" s="38" t="s">
        <v>439</v>
      </c>
      <c r="J230" s="38">
        <v>3</v>
      </c>
      <c r="K230" s="38">
        <v>2</v>
      </c>
      <c r="L230" s="40"/>
      <c r="M230" s="42"/>
      <c r="N230" s="43">
        <v>1.12</v>
      </c>
      <c r="O230" s="44">
        <v>134000</v>
      </c>
      <c r="P230" s="40"/>
    </row>
    <row r="231" spans="1:16" ht="14.25" customHeight="1">
      <c r="A231" s="38"/>
      <c r="B231" s="38"/>
      <c r="C231" s="40" t="s">
        <v>644</v>
      </c>
      <c r="D231" s="40"/>
      <c r="E231" s="40"/>
      <c r="F231" s="40"/>
      <c r="G231" s="40"/>
      <c r="H231" s="41" t="s">
        <v>648</v>
      </c>
      <c r="I231" s="38" t="s">
        <v>439</v>
      </c>
      <c r="J231" s="38">
        <v>3</v>
      </c>
      <c r="K231" s="38">
        <v>3</v>
      </c>
      <c r="L231" s="40"/>
      <c r="M231" s="42"/>
      <c r="N231" s="43">
        <v>1.12</v>
      </c>
      <c r="O231" s="44">
        <v>112000</v>
      </c>
      <c r="P231" s="40"/>
    </row>
    <row r="232" spans="1:16" ht="14.25" customHeight="1">
      <c r="A232" s="38"/>
      <c r="B232" s="38"/>
      <c r="C232" s="40" t="s">
        <v>649</v>
      </c>
      <c r="D232" s="40"/>
      <c r="E232" s="40"/>
      <c r="F232" s="40"/>
      <c r="G232" s="40"/>
      <c r="H232" s="41" t="s">
        <v>650</v>
      </c>
      <c r="I232" s="38" t="s">
        <v>439</v>
      </c>
      <c r="J232" s="38"/>
      <c r="K232" s="38"/>
      <c r="L232" s="40"/>
      <c r="M232" s="42"/>
      <c r="N232" s="43">
        <v>2.37</v>
      </c>
      <c r="O232" s="44">
        <v>710000</v>
      </c>
      <c r="P232" s="40" t="s">
        <v>455</v>
      </c>
    </row>
    <row r="233" spans="1:16" ht="14.25" customHeight="1">
      <c r="A233" s="38"/>
      <c r="B233" s="38"/>
      <c r="C233" s="40" t="s">
        <v>649</v>
      </c>
      <c r="D233" s="40"/>
      <c r="E233" s="40"/>
      <c r="F233" s="40"/>
      <c r="G233" s="40"/>
      <c r="H233" s="41" t="s">
        <v>651</v>
      </c>
      <c r="I233" s="38" t="s">
        <v>439</v>
      </c>
      <c r="J233" s="38"/>
      <c r="K233" s="38"/>
      <c r="L233" s="40"/>
      <c r="M233" s="42"/>
      <c r="N233" s="43">
        <v>2.37</v>
      </c>
      <c r="O233" s="44">
        <v>948000</v>
      </c>
      <c r="P233" s="40" t="s">
        <v>455</v>
      </c>
    </row>
    <row r="234" spans="1:16" ht="14.25" customHeight="1">
      <c r="A234" s="38"/>
      <c r="B234" s="38"/>
      <c r="C234" s="40" t="s">
        <v>649</v>
      </c>
      <c r="D234" s="40"/>
      <c r="E234" s="40"/>
      <c r="F234" s="40"/>
      <c r="G234" s="40"/>
      <c r="H234" s="41" t="s">
        <v>642</v>
      </c>
      <c r="I234" s="38" t="s">
        <v>439</v>
      </c>
      <c r="J234" s="38"/>
      <c r="K234" s="38">
        <v>1</v>
      </c>
      <c r="L234" s="40"/>
      <c r="M234" s="42"/>
      <c r="N234" s="43">
        <v>1.12</v>
      </c>
      <c r="O234" s="44">
        <v>157000</v>
      </c>
      <c r="P234" s="40"/>
    </row>
    <row r="235" spans="1:16" ht="14.25" customHeight="1">
      <c r="A235" s="38"/>
      <c r="B235" s="38"/>
      <c r="C235" s="40" t="s">
        <v>649</v>
      </c>
      <c r="D235" s="40"/>
      <c r="E235" s="40"/>
      <c r="F235" s="40"/>
      <c r="G235" s="40"/>
      <c r="H235" s="41" t="s">
        <v>648</v>
      </c>
      <c r="I235" s="38" t="s">
        <v>439</v>
      </c>
      <c r="J235" s="38">
        <v>3</v>
      </c>
      <c r="K235" s="38">
        <v>2</v>
      </c>
      <c r="L235" s="40"/>
      <c r="M235" s="42"/>
      <c r="N235" s="43">
        <v>1.12</v>
      </c>
      <c r="O235" s="44">
        <v>134000</v>
      </c>
      <c r="P235" s="40"/>
    </row>
    <row r="236" spans="1:16" ht="14.25" customHeight="1">
      <c r="A236" s="38"/>
      <c r="B236" s="38"/>
      <c r="C236" s="40" t="s">
        <v>649</v>
      </c>
      <c r="D236" s="40"/>
      <c r="E236" s="40"/>
      <c r="F236" s="40"/>
      <c r="G236" s="40"/>
      <c r="H236" s="41" t="s">
        <v>648</v>
      </c>
      <c r="I236" s="38" t="s">
        <v>439</v>
      </c>
      <c r="J236" s="38">
        <v>3</v>
      </c>
      <c r="K236" s="38">
        <v>3</v>
      </c>
      <c r="L236" s="40"/>
      <c r="M236" s="42"/>
      <c r="N236" s="43">
        <v>1.12</v>
      </c>
      <c r="O236" s="44">
        <v>112000</v>
      </c>
      <c r="P236" s="40"/>
    </row>
    <row r="237" spans="1:16" ht="14.25" customHeight="1">
      <c r="A237" s="38"/>
      <c r="B237" s="38"/>
      <c r="C237" s="40" t="s">
        <v>437</v>
      </c>
      <c r="D237" s="40"/>
      <c r="E237" s="40"/>
      <c r="F237" s="40"/>
      <c r="G237" s="40"/>
      <c r="H237" s="41" t="s">
        <v>652</v>
      </c>
      <c r="I237" s="38" t="s">
        <v>439</v>
      </c>
      <c r="J237" s="38">
        <v>3</v>
      </c>
      <c r="K237" s="38">
        <v>1</v>
      </c>
      <c r="L237" s="40"/>
      <c r="M237" s="42"/>
      <c r="N237" s="43">
        <v>1.13</v>
      </c>
      <c r="O237" s="44">
        <v>158000</v>
      </c>
      <c r="P237" s="40"/>
    </row>
    <row r="238" spans="1:16" ht="14.25" customHeight="1">
      <c r="A238" s="38"/>
      <c r="B238" s="38"/>
      <c r="C238" s="40" t="s">
        <v>633</v>
      </c>
      <c r="D238" s="40"/>
      <c r="E238" s="40"/>
      <c r="F238" s="40"/>
      <c r="G238" s="40"/>
      <c r="H238" s="41" t="s">
        <v>653</v>
      </c>
      <c r="I238" s="38" t="s">
        <v>371</v>
      </c>
      <c r="J238" s="38"/>
      <c r="K238" s="38"/>
      <c r="L238" s="40"/>
      <c r="M238" s="42"/>
      <c r="N238" s="43">
        <v>1.4</v>
      </c>
      <c r="O238" s="44">
        <v>210000</v>
      </c>
      <c r="P238" s="40" t="s">
        <v>507</v>
      </c>
    </row>
    <row r="239" spans="1:16" ht="14.25" customHeight="1">
      <c r="A239" s="38"/>
      <c r="B239" s="38"/>
      <c r="C239" s="40" t="s">
        <v>635</v>
      </c>
      <c r="D239" s="40"/>
      <c r="E239" s="40"/>
      <c r="F239" s="40"/>
      <c r="G239" s="40"/>
      <c r="H239" s="41" t="s">
        <v>654</v>
      </c>
      <c r="I239" s="38" t="s">
        <v>371</v>
      </c>
      <c r="J239" s="38"/>
      <c r="K239" s="38"/>
      <c r="L239" s="40"/>
      <c r="M239" s="42"/>
      <c r="N239" s="43">
        <v>5.8</v>
      </c>
      <c r="O239" s="44">
        <v>435000</v>
      </c>
      <c r="P239" s="40" t="s">
        <v>507</v>
      </c>
    </row>
    <row r="240" spans="1:16" ht="14.25" customHeight="1">
      <c r="A240" s="38"/>
      <c r="B240" s="38"/>
      <c r="C240" s="40" t="s">
        <v>635</v>
      </c>
      <c r="D240" s="40"/>
      <c r="E240" s="40"/>
      <c r="F240" s="40"/>
      <c r="G240" s="40"/>
      <c r="H240" s="41" t="s">
        <v>655</v>
      </c>
      <c r="I240" s="38" t="s">
        <v>371</v>
      </c>
      <c r="J240" s="38"/>
      <c r="K240" s="38"/>
      <c r="L240" s="40"/>
      <c r="M240" s="42"/>
      <c r="N240" s="43">
        <v>2.84</v>
      </c>
      <c r="O240" s="44">
        <v>213000</v>
      </c>
      <c r="P240" s="40" t="s">
        <v>507</v>
      </c>
    </row>
    <row r="241" spans="1:16" ht="14.25" customHeight="1">
      <c r="A241" s="38"/>
      <c r="B241" s="38"/>
      <c r="C241" s="40" t="s">
        <v>635</v>
      </c>
      <c r="D241" s="40"/>
      <c r="E241" s="40"/>
      <c r="F241" s="40"/>
      <c r="G241" s="40"/>
      <c r="H241" s="41" t="s">
        <v>656</v>
      </c>
      <c r="I241" s="38" t="s">
        <v>371</v>
      </c>
      <c r="J241" s="38"/>
      <c r="K241" s="38"/>
      <c r="L241" s="40"/>
      <c r="M241" s="42"/>
      <c r="N241" s="43">
        <v>2.84</v>
      </c>
      <c r="O241" s="44">
        <v>213000</v>
      </c>
      <c r="P241" s="40" t="s">
        <v>507</v>
      </c>
    </row>
    <row r="242" spans="1:16" ht="14.25" customHeight="1">
      <c r="A242" s="38"/>
      <c r="B242" s="38"/>
      <c r="C242" s="40" t="s">
        <v>635</v>
      </c>
      <c r="D242" s="40"/>
      <c r="E242" s="40"/>
      <c r="F242" s="40"/>
      <c r="G242" s="40"/>
      <c r="H242" s="41" t="s">
        <v>657</v>
      </c>
      <c r="I242" s="38" t="s">
        <v>371</v>
      </c>
      <c r="J242" s="38"/>
      <c r="K242" s="38"/>
      <c r="L242" s="40"/>
      <c r="M242" s="42"/>
      <c r="N242" s="43">
        <v>2.8</v>
      </c>
      <c r="O242" s="44">
        <v>210000</v>
      </c>
      <c r="P242" s="40" t="s">
        <v>507</v>
      </c>
    </row>
    <row r="243" spans="1:16" ht="14.25" customHeight="1">
      <c r="A243" s="38"/>
      <c r="B243" s="38"/>
      <c r="C243" s="40" t="s">
        <v>635</v>
      </c>
      <c r="D243" s="40"/>
      <c r="E243" s="40"/>
      <c r="F243" s="40"/>
      <c r="G243" s="40"/>
      <c r="H243" s="41" t="s">
        <v>658</v>
      </c>
      <c r="I243" s="38" t="s">
        <v>371</v>
      </c>
      <c r="J243" s="38"/>
      <c r="K243" s="38"/>
      <c r="L243" s="40"/>
      <c r="M243" s="42"/>
      <c r="N243" s="43">
        <v>2.8</v>
      </c>
      <c r="O243" s="44">
        <v>210000</v>
      </c>
      <c r="P243" s="40" t="s">
        <v>507</v>
      </c>
    </row>
    <row r="244" spans="1:16" ht="14.25" customHeight="1">
      <c r="A244" s="38"/>
      <c r="B244" s="38"/>
      <c r="C244" s="40" t="s">
        <v>635</v>
      </c>
      <c r="D244" s="40"/>
      <c r="E244" s="40"/>
      <c r="F244" s="40"/>
      <c r="G244" s="40"/>
      <c r="H244" s="41" t="s">
        <v>371</v>
      </c>
      <c r="I244" s="38" t="s">
        <v>382</v>
      </c>
      <c r="J244" s="38">
        <v>2</v>
      </c>
      <c r="K244" s="38">
        <v>3</v>
      </c>
      <c r="L244" s="40"/>
      <c r="M244" s="42"/>
      <c r="N244" s="43">
        <v>2.46</v>
      </c>
      <c r="O244" s="44">
        <v>111000</v>
      </c>
      <c r="P244" s="40"/>
    </row>
    <row r="245" spans="1:16" ht="14.25" customHeight="1">
      <c r="A245" s="38"/>
      <c r="B245" s="38"/>
      <c r="C245" s="40" t="s">
        <v>635</v>
      </c>
      <c r="D245" s="40"/>
      <c r="E245" s="40"/>
      <c r="F245" s="40"/>
      <c r="G245" s="40"/>
      <c r="H245" s="41" t="s">
        <v>371</v>
      </c>
      <c r="I245" s="38" t="s">
        <v>380</v>
      </c>
      <c r="J245" s="38">
        <v>2</v>
      </c>
      <c r="K245" s="38">
        <v>5</v>
      </c>
      <c r="L245" s="40"/>
      <c r="M245" s="42"/>
      <c r="N245" s="43">
        <v>2.46</v>
      </c>
      <c r="O245" s="44">
        <v>123000</v>
      </c>
      <c r="P245" s="40"/>
    </row>
    <row r="246" spans="1:16" ht="14.25" customHeight="1">
      <c r="A246" s="38"/>
      <c r="B246" s="38"/>
      <c r="C246" s="40" t="s">
        <v>644</v>
      </c>
      <c r="D246" s="40"/>
      <c r="E246" s="40"/>
      <c r="F246" s="40"/>
      <c r="G246" s="40"/>
      <c r="H246" s="41" t="s">
        <v>659</v>
      </c>
      <c r="I246" s="38" t="s">
        <v>371</v>
      </c>
      <c r="J246" s="38"/>
      <c r="K246" s="38"/>
      <c r="L246" s="40"/>
      <c r="M246" s="42"/>
      <c r="N246" s="43">
        <v>2.84</v>
      </c>
      <c r="O246" s="44">
        <v>198000</v>
      </c>
      <c r="P246" s="40" t="s">
        <v>507</v>
      </c>
    </row>
    <row r="247" spans="1:16" ht="14.25" customHeight="1">
      <c r="A247" s="38"/>
      <c r="B247" s="38"/>
      <c r="C247" s="40" t="s">
        <v>644</v>
      </c>
      <c r="D247" s="40"/>
      <c r="E247" s="40"/>
      <c r="F247" s="40"/>
      <c r="G247" s="40"/>
      <c r="H247" s="41" t="s">
        <v>371</v>
      </c>
      <c r="I247" s="38" t="s">
        <v>382</v>
      </c>
      <c r="J247" s="38">
        <v>3</v>
      </c>
      <c r="K247" s="38">
        <v>5</v>
      </c>
      <c r="L247" s="40"/>
      <c r="M247" s="42"/>
      <c r="N247" s="43">
        <v>1.2</v>
      </c>
      <c r="O247" s="44">
        <v>36000</v>
      </c>
      <c r="P247" s="40"/>
    </row>
    <row r="248" spans="1:16" ht="14.25" customHeight="1">
      <c r="A248" s="38"/>
      <c r="B248" s="38"/>
      <c r="C248" s="40" t="s">
        <v>644</v>
      </c>
      <c r="D248" s="40"/>
      <c r="E248" s="40"/>
      <c r="F248" s="40"/>
      <c r="G248" s="40"/>
      <c r="H248" s="41" t="s">
        <v>371</v>
      </c>
      <c r="I248" s="38" t="s">
        <v>380</v>
      </c>
      <c r="J248" s="38">
        <v>3</v>
      </c>
      <c r="K248" s="38">
        <v>6</v>
      </c>
      <c r="L248" s="40"/>
      <c r="M248" s="42"/>
      <c r="N248" s="43">
        <v>1.2</v>
      </c>
      <c r="O248" s="44">
        <v>36000</v>
      </c>
      <c r="P248" s="40"/>
    </row>
    <row r="249" spans="1:16" ht="14.25" customHeight="1">
      <c r="A249" s="38"/>
      <c r="B249" s="38"/>
      <c r="C249" s="40" t="s">
        <v>644</v>
      </c>
      <c r="D249" s="40"/>
      <c r="E249" s="40"/>
      <c r="F249" s="40"/>
      <c r="G249" s="40"/>
      <c r="H249" s="41" t="s">
        <v>371</v>
      </c>
      <c r="I249" s="38" t="s">
        <v>443</v>
      </c>
      <c r="J249" s="38">
        <v>3</v>
      </c>
      <c r="K249" s="38">
        <v>4</v>
      </c>
      <c r="L249" s="40"/>
      <c r="M249" s="42"/>
      <c r="N249" s="43">
        <v>1.2</v>
      </c>
      <c r="O249" s="44">
        <v>36000</v>
      </c>
      <c r="P249" s="40"/>
    </row>
    <row r="250" spans="1:16" ht="14.25" customHeight="1">
      <c r="A250" s="38"/>
      <c r="B250" s="38"/>
      <c r="C250" s="40" t="s">
        <v>649</v>
      </c>
      <c r="D250" s="40"/>
      <c r="E250" s="40"/>
      <c r="F250" s="40"/>
      <c r="G250" s="40"/>
      <c r="H250" s="41" t="s">
        <v>660</v>
      </c>
      <c r="I250" s="38" t="s">
        <v>371</v>
      </c>
      <c r="J250" s="38"/>
      <c r="K250" s="38"/>
      <c r="L250" s="40"/>
      <c r="M250" s="42"/>
      <c r="N250" s="43">
        <v>2.37</v>
      </c>
      <c r="O250" s="44">
        <v>166000</v>
      </c>
      <c r="P250" s="40" t="s">
        <v>507</v>
      </c>
    </row>
    <row r="251" spans="1:16" ht="14.25" customHeight="1">
      <c r="A251" s="38"/>
      <c r="B251" s="38"/>
      <c r="C251" s="40" t="s">
        <v>649</v>
      </c>
      <c r="D251" s="40"/>
      <c r="E251" s="40"/>
      <c r="F251" s="40"/>
      <c r="G251" s="40"/>
      <c r="H251" s="41" t="s">
        <v>661</v>
      </c>
      <c r="I251" s="38" t="s">
        <v>371</v>
      </c>
      <c r="J251" s="38"/>
      <c r="K251" s="38"/>
      <c r="L251" s="40"/>
      <c r="M251" s="42"/>
      <c r="N251" s="43">
        <v>2.37</v>
      </c>
      <c r="O251" s="44">
        <v>166000</v>
      </c>
      <c r="P251" s="40" t="s">
        <v>507</v>
      </c>
    </row>
    <row r="252" spans="1:16" ht="14.25" customHeight="1">
      <c r="A252" s="38"/>
      <c r="B252" s="38"/>
      <c r="C252" s="40" t="s">
        <v>649</v>
      </c>
      <c r="D252" s="40"/>
      <c r="E252" s="40"/>
      <c r="F252" s="40"/>
      <c r="G252" s="40"/>
      <c r="H252" s="41" t="s">
        <v>371</v>
      </c>
      <c r="I252" s="38" t="s">
        <v>382</v>
      </c>
      <c r="J252" s="38">
        <v>3</v>
      </c>
      <c r="K252" s="38">
        <v>5</v>
      </c>
      <c r="L252" s="40"/>
      <c r="M252" s="42"/>
      <c r="N252" s="43">
        <v>1.2</v>
      </c>
      <c r="O252" s="44">
        <v>36000</v>
      </c>
      <c r="P252" s="40"/>
    </row>
    <row r="253" spans="1:16" ht="14.25" customHeight="1">
      <c r="A253" s="38"/>
      <c r="B253" s="38"/>
      <c r="C253" s="40" t="s">
        <v>649</v>
      </c>
      <c r="D253" s="40"/>
      <c r="E253" s="40"/>
      <c r="F253" s="40"/>
      <c r="G253" s="40"/>
      <c r="H253" s="41" t="s">
        <v>371</v>
      </c>
      <c r="I253" s="38" t="s">
        <v>380</v>
      </c>
      <c r="J253" s="38">
        <v>3</v>
      </c>
      <c r="K253" s="38">
        <v>5</v>
      </c>
      <c r="L253" s="40"/>
      <c r="M253" s="42"/>
      <c r="N253" s="43">
        <v>1.2</v>
      </c>
      <c r="O253" s="44">
        <v>42000</v>
      </c>
      <c r="P253" s="40"/>
    </row>
    <row r="254" spans="1:16" ht="14.25" customHeight="1">
      <c r="A254" s="38"/>
      <c r="B254" s="38"/>
      <c r="C254" s="40" t="s">
        <v>649</v>
      </c>
      <c r="D254" s="40"/>
      <c r="E254" s="40"/>
      <c r="F254" s="40"/>
      <c r="G254" s="40"/>
      <c r="H254" s="41" t="s">
        <v>371</v>
      </c>
      <c r="I254" s="38" t="s">
        <v>443</v>
      </c>
      <c r="J254" s="38">
        <v>3</v>
      </c>
      <c r="K254" s="38">
        <v>4</v>
      </c>
      <c r="L254" s="40"/>
      <c r="M254" s="42"/>
      <c r="N254" s="43">
        <v>1.2</v>
      </c>
      <c r="O254" s="44">
        <v>36000</v>
      </c>
      <c r="P254" s="40"/>
    </row>
    <row r="255" spans="1:16" ht="14.25" customHeight="1">
      <c r="A255" s="38"/>
      <c r="B255" s="38"/>
      <c r="C255" s="40" t="s">
        <v>437</v>
      </c>
      <c r="D255" s="40"/>
      <c r="E255" s="40"/>
      <c r="F255" s="40"/>
      <c r="G255" s="40"/>
      <c r="H255" s="41" t="s">
        <v>662</v>
      </c>
      <c r="I255" s="38" t="s">
        <v>371</v>
      </c>
      <c r="J255" s="38"/>
      <c r="K255" s="38"/>
      <c r="L255" s="40"/>
      <c r="M255" s="42"/>
      <c r="N255" s="43">
        <v>3.98</v>
      </c>
      <c r="O255" s="44">
        <v>298000</v>
      </c>
      <c r="P255" s="40" t="s">
        <v>507</v>
      </c>
    </row>
    <row r="256" spans="1:16" ht="14.25" customHeight="1">
      <c r="A256" s="38"/>
      <c r="B256" s="38"/>
      <c r="C256" s="40" t="s">
        <v>437</v>
      </c>
      <c r="D256" s="40"/>
      <c r="E256" s="40"/>
      <c r="F256" s="40"/>
      <c r="G256" s="40"/>
      <c r="H256" s="41" t="s">
        <v>663</v>
      </c>
      <c r="I256" s="38" t="s">
        <v>371</v>
      </c>
      <c r="J256" s="38"/>
      <c r="K256" s="38"/>
      <c r="L256" s="40"/>
      <c r="M256" s="42"/>
      <c r="N256" s="43">
        <v>3.98</v>
      </c>
      <c r="O256" s="44">
        <v>298000</v>
      </c>
      <c r="P256" s="40" t="s">
        <v>507</v>
      </c>
    </row>
    <row r="257" spans="1:16" ht="14.25" customHeight="1">
      <c r="A257" s="38"/>
      <c r="B257" s="38"/>
      <c r="C257" s="40" t="s">
        <v>437</v>
      </c>
      <c r="D257" s="40"/>
      <c r="E257" s="40"/>
      <c r="F257" s="40"/>
      <c r="G257" s="40"/>
      <c r="H257" s="41" t="s">
        <v>664</v>
      </c>
      <c r="I257" s="38" t="s">
        <v>382</v>
      </c>
      <c r="J257" s="38">
        <v>3</v>
      </c>
      <c r="K257" s="38">
        <v>5</v>
      </c>
      <c r="L257" s="40"/>
      <c r="M257" s="42"/>
      <c r="N257" s="43">
        <v>1.27</v>
      </c>
      <c r="O257" s="44">
        <v>38000</v>
      </c>
      <c r="P257" s="40"/>
    </row>
    <row r="258" spans="1:16" ht="14.25" customHeight="1">
      <c r="A258" s="38"/>
      <c r="B258" s="38"/>
      <c r="C258" s="40" t="s">
        <v>437</v>
      </c>
      <c r="D258" s="40"/>
      <c r="E258" s="40"/>
      <c r="F258" s="40"/>
      <c r="G258" s="40"/>
      <c r="H258" s="41" t="s">
        <v>664</v>
      </c>
      <c r="I258" s="38" t="s">
        <v>380</v>
      </c>
      <c r="J258" s="38">
        <v>3</v>
      </c>
      <c r="K258" s="38">
        <v>5</v>
      </c>
      <c r="L258" s="40"/>
      <c r="M258" s="42"/>
      <c r="N258" s="43">
        <v>1.27</v>
      </c>
      <c r="O258" s="44">
        <v>44000</v>
      </c>
      <c r="P258" s="40"/>
    </row>
    <row r="259" spans="1:16" ht="14.25" customHeight="1">
      <c r="A259" s="38"/>
      <c r="B259" s="38"/>
      <c r="C259" s="40" t="s">
        <v>437</v>
      </c>
      <c r="D259" s="40"/>
      <c r="E259" s="40"/>
      <c r="F259" s="40"/>
      <c r="G259" s="40"/>
      <c r="H259" s="41" t="s">
        <v>664</v>
      </c>
      <c r="I259" s="38" t="s">
        <v>443</v>
      </c>
      <c r="J259" s="38">
        <v>3</v>
      </c>
      <c r="K259" s="38">
        <v>4</v>
      </c>
      <c r="L259" s="40"/>
      <c r="M259" s="42"/>
      <c r="N259" s="43">
        <v>1.27</v>
      </c>
      <c r="O259" s="44">
        <v>38000</v>
      </c>
      <c r="P259" s="40"/>
    </row>
    <row r="260" spans="1:16" ht="14.25" customHeight="1">
      <c r="A260" s="38"/>
      <c r="B260" s="38"/>
      <c r="C260" s="40" t="s">
        <v>437</v>
      </c>
      <c r="D260" s="40"/>
      <c r="E260" s="40"/>
      <c r="F260" s="40"/>
      <c r="G260" s="40"/>
      <c r="H260" s="41" t="s">
        <v>665</v>
      </c>
      <c r="I260" s="38" t="s">
        <v>382</v>
      </c>
      <c r="J260" s="38">
        <v>3</v>
      </c>
      <c r="K260" s="38">
        <v>5</v>
      </c>
      <c r="L260" s="40"/>
      <c r="M260" s="42"/>
      <c r="N260" s="43">
        <v>1.27</v>
      </c>
      <c r="O260" s="44">
        <v>38000</v>
      </c>
      <c r="P260" s="40"/>
    </row>
    <row r="261" spans="1:16" ht="14.25" customHeight="1">
      <c r="A261" s="38"/>
      <c r="B261" s="38"/>
      <c r="C261" s="40" t="s">
        <v>437</v>
      </c>
      <c r="D261" s="40"/>
      <c r="E261" s="40"/>
      <c r="F261" s="40"/>
      <c r="G261" s="40"/>
      <c r="H261" s="41" t="s">
        <v>665</v>
      </c>
      <c r="I261" s="38" t="s">
        <v>380</v>
      </c>
      <c r="J261" s="38">
        <v>3</v>
      </c>
      <c r="K261" s="38">
        <v>5</v>
      </c>
      <c r="L261" s="40"/>
      <c r="M261" s="42"/>
      <c r="N261" s="43">
        <v>1.27</v>
      </c>
      <c r="O261" s="44">
        <v>44000</v>
      </c>
      <c r="P261" s="40"/>
    </row>
    <row r="262" spans="1:16" ht="14.25" customHeight="1">
      <c r="A262" s="38"/>
      <c r="B262" s="38"/>
      <c r="C262" s="40" t="s">
        <v>437</v>
      </c>
      <c r="D262" s="40"/>
      <c r="E262" s="40"/>
      <c r="F262" s="40"/>
      <c r="G262" s="40"/>
      <c r="H262" s="41" t="s">
        <v>665</v>
      </c>
      <c r="I262" s="38" t="s">
        <v>443</v>
      </c>
      <c r="J262" s="38">
        <v>3</v>
      </c>
      <c r="K262" s="38">
        <v>4</v>
      </c>
      <c r="L262" s="40"/>
      <c r="M262" s="42"/>
      <c r="N262" s="43">
        <v>1.27</v>
      </c>
      <c r="O262" s="44">
        <v>38000</v>
      </c>
      <c r="P262" s="40"/>
    </row>
    <row r="263" spans="1:16" ht="14.25" customHeight="1">
      <c r="A263" s="38"/>
      <c r="B263" s="38"/>
      <c r="C263" s="40" t="s">
        <v>437</v>
      </c>
      <c r="D263" s="40"/>
      <c r="E263" s="40"/>
      <c r="F263" s="40"/>
      <c r="G263" s="40"/>
      <c r="H263" s="41" t="s">
        <v>666</v>
      </c>
      <c r="I263" s="38" t="s">
        <v>382</v>
      </c>
      <c r="J263" s="38">
        <v>3</v>
      </c>
      <c r="K263" s="38">
        <v>5</v>
      </c>
      <c r="L263" s="40"/>
      <c r="M263" s="42"/>
      <c r="N263" s="43">
        <v>1.27</v>
      </c>
      <c r="O263" s="44">
        <v>36000</v>
      </c>
      <c r="P263" s="40"/>
    </row>
    <row r="264" spans="1:16" ht="14.25" customHeight="1">
      <c r="A264" s="38"/>
      <c r="B264" s="38"/>
      <c r="C264" s="40" t="s">
        <v>437</v>
      </c>
      <c r="D264" s="40"/>
      <c r="E264" s="40"/>
      <c r="F264" s="40"/>
      <c r="G264" s="40"/>
      <c r="H264" s="41" t="s">
        <v>666</v>
      </c>
      <c r="I264" s="38" t="s">
        <v>380</v>
      </c>
      <c r="J264" s="38">
        <v>3</v>
      </c>
      <c r="K264" s="38">
        <v>5</v>
      </c>
      <c r="L264" s="40"/>
      <c r="M264" s="42"/>
      <c r="N264" s="43">
        <v>1.27</v>
      </c>
      <c r="O264" s="44">
        <v>42000</v>
      </c>
      <c r="P264" s="40"/>
    </row>
    <row r="265" spans="1:16" ht="14.25" customHeight="1">
      <c r="A265" s="38"/>
      <c r="B265" s="38"/>
      <c r="C265" s="40" t="s">
        <v>437</v>
      </c>
      <c r="D265" s="40"/>
      <c r="E265" s="40"/>
      <c r="F265" s="40"/>
      <c r="G265" s="40"/>
      <c r="H265" s="41" t="s">
        <v>666</v>
      </c>
      <c r="I265" s="38" t="s">
        <v>443</v>
      </c>
      <c r="J265" s="38">
        <v>3</v>
      </c>
      <c r="K265" s="38">
        <v>4</v>
      </c>
      <c r="L265" s="40"/>
      <c r="M265" s="42"/>
      <c r="N265" s="43">
        <v>1.27</v>
      </c>
      <c r="O265" s="44">
        <v>36000</v>
      </c>
      <c r="P265" s="40"/>
    </row>
    <row r="266" spans="1:16" ht="14.25" customHeight="1">
      <c r="A266" s="38"/>
      <c r="B266" s="38"/>
      <c r="C266" s="40" t="s">
        <v>667</v>
      </c>
      <c r="D266" s="40"/>
      <c r="E266" s="40"/>
      <c r="F266" s="40"/>
      <c r="G266" s="40"/>
      <c r="H266" s="41" t="s">
        <v>371</v>
      </c>
      <c r="I266" s="38" t="s">
        <v>382</v>
      </c>
      <c r="J266" s="38">
        <v>3</v>
      </c>
      <c r="K266" s="38">
        <v>5</v>
      </c>
      <c r="L266" s="40"/>
      <c r="M266" s="42"/>
      <c r="N266" s="43">
        <v>1.2</v>
      </c>
      <c r="O266" s="44">
        <v>36000</v>
      </c>
      <c r="P266" s="40"/>
    </row>
    <row r="267" spans="1:16" ht="14.25" customHeight="1">
      <c r="A267" s="38"/>
      <c r="B267" s="38"/>
      <c r="C267" s="40" t="s">
        <v>667</v>
      </c>
      <c r="D267" s="40"/>
      <c r="E267" s="40"/>
      <c r="F267" s="40"/>
      <c r="G267" s="40"/>
      <c r="H267" s="41" t="s">
        <v>371</v>
      </c>
      <c r="I267" s="38" t="s">
        <v>380</v>
      </c>
      <c r="J267" s="38">
        <v>3</v>
      </c>
      <c r="K267" s="38">
        <v>6</v>
      </c>
      <c r="L267" s="40"/>
      <c r="M267" s="42"/>
      <c r="N267" s="43">
        <v>1.2</v>
      </c>
      <c r="O267" s="44">
        <v>36000</v>
      </c>
      <c r="P267" s="40"/>
    </row>
    <row r="268" spans="1:16" ht="14.25" customHeight="1">
      <c r="A268" s="38"/>
      <c r="B268" s="38"/>
      <c r="C268" s="40" t="s">
        <v>667</v>
      </c>
      <c r="D268" s="40"/>
      <c r="E268" s="40"/>
      <c r="F268" s="40"/>
      <c r="G268" s="40"/>
      <c r="H268" s="41" t="s">
        <v>371</v>
      </c>
      <c r="I268" s="38" t="s">
        <v>443</v>
      </c>
      <c r="J268" s="38">
        <v>3</v>
      </c>
      <c r="K268" s="38">
        <v>4</v>
      </c>
      <c r="L268" s="40"/>
      <c r="M268" s="42"/>
      <c r="N268" s="43">
        <v>1.2</v>
      </c>
      <c r="O268" s="44">
        <v>36000</v>
      </c>
      <c r="P268" s="40"/>
    </row>
    <row r="269" spans="1:16" ht="14.25" customHeight="1">
      <c r="A269" s="38">
        <v>50</v>
      </c>
      <c r="B269" s="38" t="s">
        <v>668</v>
      </c>
      <c r="C269" s="40" t="s">
        <v>388</v>
      </c>
      <c r="D269" s="40" t="s">
        <v>669</v>
      </c>
      <c r="E269" s="40" t="s">
        <v>670</v>
      </c>
      <c r="F269" s="40"/>
      <c r="G269" s="40"/>
      <c r="H269" s="41"/>
      <c r="I269" s="38"/>
      <c r="J269" s="38"/>
      <c r="K269" s="38"/>
      <c r="L269" s="40"/>
      <c r="M269" s="42"/>
      <c r="N269" s="43"/>
      <c r="O269" s="44"/>
      <c r="P269" s="40"/>
    </row>
    <row r="270" spans="1:16" ht="14.25" customHeight="1">
      <c r="A270" s="38"/>
      <c r="B270" s="38"/>
      <c r="C270" s="40" t="s">
        <v>671</v>
      </c>
      <c r="D270" s="40"/>
      <c r="E270" s="40"/>
      <c r="F270" s="40"/>
      <c r="G270" s="40"/>
      <c r="H270" s="41" t="s">
        <v>672</v>
      </c>
      <c r="I270" s="38" t="s">
        <v>439</v>
      </c>
      <c r="J270" s="38"/>
      <c r="K270" s="38"/>
      <c r="L270" s="40"/>
      <c r="M270" s="42"/>
      <c r="N270" s="43">
        <v>1.33</v>
      </c>
      <c r="O270" s="44">
        <v>600000</v>
      </c>
      <c r="P270" s="40" t="s">
        <v>506</v>
      </c>
    </row>
    <row r="271" spans="1:16" ht="14.25" customHeight="1">
      <c r="A271" s="38"/>
      <c r="B271" s="38"/>
      <c r="C271" s="40" t="s">
        <v>671</v>
      </c>
      <c r="D271" s="40"/>
      <c r="E271" s="40"/>
      <c r="F271" s="40"/>
      <c r="G271" s="40"/>
      <c r="H271" s="41" t="s">
        <v>673</v>
      </c>
      <c r="I271" s="38" t="s">
        <v>439</v>
      </c>
      <c r="J271" s="38"/>
      <c r="K271" s="38"/>
      <c r="L271" s="40"/>
      <c r="M271" s="42"/>
      <c r="N271" s="43">
        <v>1.6</v>
      </c>
      <c r="O271" s="44">
        <v>240000</v>
      </c>
      <c r="P271" s="40" t="s">
        <v>506</v>
      </c>
    </row>
    <row r="272" spans="1:16" ht="14.25" customHeight="1">
      <c r="A272" s="38"/>
      <c r="B272" s="38"/>
      <c r="C272" s="40" t="s">
        <v>671</v>
      </c>
      <c r="D272" s="40"/>
      <c r="E272" s="40"/>
      <c r="F272" s="40"/>
      <c r="G272" s="40"/>
      <c r="H272" s="41" t="s">
        <v>648</v>
      </c>
      <c r="I272" s="38" t="s">
        <v>439</v>
      </c>
      <c r="J272" s="38"/>
      <c r="K272" s="38">
        <v>2</v>
      </c>
      <c r="L272" s="40"/>
      <c r="M272" s="42"/>
      <c r="N272" s="43">
        <v>1.6</v>
      </c>
      <c r="O272" s="44">
        <v>192000</v>
      </c>
      <c r="P272" s="40"/>
    </row>
    <row r="273" spans="1:16" ht="14.25" customHeight="1">
      <c r="A273" s="38"/>
      <c r="B273" s="38"/>
      <c r="C273" s="40" t="s">
        <v>671</v>
      </c>
      <c r="D273" s="40"/>
      <c r="E273" s="40"/>
      <c r="F273" s="40"/>
      <c r="G273" s="40"/>
      <c r="H273" s="41" t="s">
        <v>648</v>
      </c>
      <c r="I273" s="38" t="s">
        <v>439</v>
      </c>
      <c r="J273" s="38"/>
      <c r="K273" s="38">
        <v>3</v>
      </c>
      <c r="L273" s="40"/>
      <c r="M273" s="42"/>
      <c r="N273" s="43">
        <v>1.6</v>
      </c>
      <c r="O273" s="44">
        <v>160000</v>
      </c>
      <c r="P273" s="40"/>
    </row>
    <row r="274" spans="1:16" ht="14.25" customHeight="1">
      <c r="A274" s="38"/>
      <c r="B274" s="38"/>
      <c r="C274" s="40" t="s">
        <v>674</v>
      </c>
      <c r="D274" s="40"/>
      <c r="E274" s="40"/>
      <c r="F274" s="40"/>
      <c r="G274" s="40"/>
      <c r="H274" s="41" t="s">
        <v>675</v>
      </c>
      <c r="I274" s="38" t="s">
        <v>439</v>
      </c>
      <c r="J274" s="38"/>
      <c r="K274" s="38"/>
      <c r="L274" s="40"/>
      <c r="M274" s="42"/>
      <c r="N274" s="43">
        <v>1.88</v>
      </c>
      <c r="O274" s="44">
        <v>300000</v>
      </c>
      <c r="P274" s="40" t="s">
        <v>506</v>
      </c>
    </row>
    <row r="275" spans="1:16" ht="14.25" customHeight="1">
      <c r="A275" s="38"/>
      <c r="B275" s="38"/>
      <c r="C275" s="40" t="s">
        <v>674</v>
      </c>
      <c r="D275" s="40"/>
      <c r="E275" s="40"/>
      <c r="F275" s="40"/>
      <c r="G275" s="40"/>
      <c r="H275" s="41" t="s">
        <v>676</v>
      </c>
      <c r="I275" s="38" t="s">
        <v>439</v>
      </c>
      <c r="J275" s="38"/>
      <c r="K275" s="38"/>
      <c r="L275" s="40"/>
      <c r="M275" s="42"/>
      <c r="N275" s="43">
        <v>1.88</v>
      </c>
      <c r="O275" s="44">
        <v>470000</v>
      </c>
      <c r="P275" s="40" t="s">
        <v>506</v>
      </c>
    </row>
    <row r="276" spans="1:16" ht="14.25" customHeight="1">
      <c r="A276" s="38"/>
      <c r="B276" s="38"/>
      <c r="C276" s="40" t="s">
        <v>674</v>
      </c>
      <c r="D276" s="40"/>
      <c r="E276" s="40"/>
      <c r="F276" s="40"/>
      <c r="G276" s="40"/>
      <c r="H276" s="41" t="s">
        <v>673</v>
      </c>
      <c r="I276" s="38" t="s">
        <v>439</v>
      </c>
      <c r="J276" s="38"/>
      <c r="K276" s="38"/>
      <c r="L276" s="40"/>
      <c r="M276" s="42"/>
      <c r="N276" s="43">
        <v>1.6</v>
      </c>
      <c r="O276" s="44">
        <v>240000</v>
      </c>
      <c r="P276" s="40"/>
    </row>
    <row r="277" spans="1:16" ht="14.25" customHeight="1">
      <c r="A277" s="38"/>
      <c r="B277" s="38"/>
      <c r="C277" s="40" t="s">
        <v>674</v>
      </c>
      <c r="D277" s="40"/>
      <c r="E277" s="40"/>
      <c r="F277" s="40"/>
      <c r="G277" s="40"/>
      <c r="H277" s="41" t="s">
        <v>648</v>
      </c>
      <c r="I277" s="38" t="s">
        <v>439</v>
      </c>
      <c r="J277" s="38"/>
      <c r="K277" s="38">
        <v>2</v>
      </c>
      <c r="L277" s="40"/>
      <c r="M277" s="42"/>
      <c r="N277" s="43">
        <v>1.6</v>
      </c>
      <c r="O277" s="44">
        <v>192000</v>
      </c>
      <c r="P277" s="40"/>
    </row>
    <row r="278" spans="1:16" ht="14.25" customHeight="1">
      <c r="A278" s="38"/>
      <c r="B278" s="38"/>
      <c r="C278" s="40" t="s">
        <v>674</v>
      </c>
      <c r="D278" s="40"/>
      <c r="E278" s="40"/>
      <c r="F278" s="40"/>
      <c r="G278" s="40"/>
      <c r="H278" s="41" t="s">
        <v>648</v>
      </c>
      <c r="I278" s="38" t="s">
        <v>439</v>
      </c>
      <c r="J278" s="38"/>
      <c r="K278" s="38">
        <v>3</v>
      </c>
      <c r="L278" s="40"/>
      <c r="M278" s="42"/>
      <c r="N278" s="43">
        <v>1.6</v>
      </c>
      <c r="O278" s="44">
        <v>160000</v>
      </c>
      <c r="P278" s="40"/>
    </row>
    <row r="279" spans="1:16" ht="14.25" customHeight="1">
      <c r="A279" s="38"/>
      <c r="B279" s="38"/>
      <c r="C279" s="40" t="s">
        <v>671</v>
      </c>
      <c r="D279" s="40"/>
      <c r="E279" s="40"/>
      <c r="F279" s="40"/>
      <c r="G279" s="40"/>
      <c r="H279" s="41" t="s">
        <v>677</v>
      </c>
      <c r="I279" s="38" t="s">
        <v>371</v>
      </c>
      <c r="J279" s="38"/>
      <c r="K279" s="38"/>
      <c r="L279" s="40"/>
      <c r="M279" s="42"/>
      <c r="N279" s="43">
        <v>2.11</v>
      </c>
      <c r="O279" s="44">
        <v>148000</v>
      </c>
      <c r="P279" s="40" t="s">
        <v>507</v>
      </c>
    </row>
    <row r="280" spans="1:16" ht="14.25" customHeight="1">
      <c r="A280" s="38"/>
      <c r="B280" s="38"/>
      <c r="C280" s="40" t="s">
        <v>671</v>
      </c>
      <c r="D280" s="40"/>
      <c r="E280" s="40"/>
      <c r="F280" s="40"/>
      <c r="G280" s="40"/>
      <c r="H280" s="41" t="s">
        <v>678</v>
      </c>
      <c r="I280" s="38" t="s">
        <v>382</v>
      </c>
      <c r="J280" s="38">
        <v>3</v>
      </c>
      <c r="K280" s="38">
        <v>3</v>
      </c>
      <c r="L280" s="40"/>
      <c r="M280" s="42"/>
      <c r="N280" s="43">
        <v>1.05</v>
      </c>
      <c r="O280" s="44">
        <v>42000</v>
      </c>
      <c r="P280" s="40"/>
    </row>
    <row r="281" spans="1:16" ht="14.25" customHeight="1">
      <c r="A281" s="38"/>
      <c r="B281" s="38"/>
      <c r="C281" s="40" t="s">
        <v>671</v>
      </c>
      <c r="D281" s="40"/>
      <c r="E281" s="40"/>
      <c r="F281" s="40"/>
      <c r="G281" s="40"/>
      <c r="H281" s="41" t="s">
        <v>88</v>
      </c>
      <c r="I281" s="38" t="s">
        <v>382</v>
      </c>
      <c r="J281" s="38">
        <v>3</v>
      </c>
      <c r="K281" s="38">
        <v>4</v>
      </c>
      <c r="L281" s="40"/>
      <c r="M281" s="42"/>
      <c r="N281" s="43">
        <v>1.2</v>
      </c>
      <c r="O281" s="44">
        <v>42000</v>
      </c>
      <c r="P281" s="40"/>
    </row>
    <row r="282" spans="1:16" ht="14.25" customHeight="1">
      <c r="A282" s="38"/>
      <c r="B282" s="38"/>
      <c r="C282" s="40" t="s">
        <v>671</v>
      </c>
      <c r="D282" s="40"/>
      <c r="E282" s="40"/>
      <c r="F282" s="40"/>
      <c r="G282" s="40"/>
      <c r="H282" s="41" t="s">
        <v>678</v>
      </c>
      <c r="I282" s="38" t="s">
        <v>380</v>
      </c>
      <c r="J282" s="38">
        <v>3</v>
      </c>
      <c r="K282" s="38">
        <v>3</v>
      </c>
      <c r="L282" s="40"/>
      <c r="M282" s="42"/>
      <c r="N282" s="43">
        <v>1.05</v>
      </c>
      <c r="O282" s="44">
        <v>47000</v>
      </c>
      <c r="P282" s="40"/>
    </row>
    <row r="283" spans="1:16" ht="14.25" customHeight="1">
      <c r="A283" s="38"/>
      <c r="B283" s="38"/>
      <c r="C283" s="40" t="s">
        <v>671</v>
      </c>
      <c r="D283" s="40"/>
      <c r="E283" s="40"/>
      <c r="F283" s="40"/>
      <c r="G283" s="40"/>
      <c r="H283" s="41" t="s">
        <v>88</v>
      </c>
      <c r="I283" s="38" t="s">
        <v>380</v>
      </c>
      <c r="J283" s="38">
        <v>3</v>
      </c>
      <c r="K283" s="38">
        <v>4</v>
      </c>
      <c r="L283" s="40"/>
      <c r="M283" s="42"/>
      <c r="N283" s="43">
        <v>1.18</v>
      </c>
      <c r="O283" s="44">
        <v>47000</v>
      </c>
      <c r="P283" s="40"/>
    </row>
    <row r="284" spans="1:16" ht="14.25" customHeight="1">
      <c r="A284" s="38"/>
      <c r="B284" s="38"/>
      <c r="C284" s="40" t="s">
        <v>674</v>
      </c>
      <c r="D284" s="40"/>
      <c r="E284" s="40"/>
      <c r="F284" s="40"/>
      <c r="G284" s="40"/>
      <c r="H284" s="41" t="s">
        <v>679</v>
      </c>
      <c r="I284" s="38" t="s">
        <v>371</v>
      </c>
      <c r="J284" s="38"/>
      <c r="K284" s="38"/>
      <c r="L284" s="40"/>
      <c r="M284" s="42"/>
      <c r="N284" s="43">
        <v>1.88</v>
      </c>
      <c r="O284" s="44">
        <v>132000</v>
      </c>
      <c r="P284" s="40"/>
    </row>
    <row r="285" spans="1:16" ht="14.25" customHeight="1">
      <c r="A285" s="38"/>
      <c r="B285" s="38"/>
      <c r="C285" s="40" t="s">
        <v>674</v>
      </c>
      <c r="D285" s="40"/>
      <c r="E285" s="40"/>
      <c r="F285" s="40"/>
      <c r="G285" s="40"/>
      <c r="H285" s="41" t="s">
        <v>680</v>
      </c>
      <c r="I285" s="38" t="s">
        <v>371</v>
      </c>
      <c r="J285" s="38"/>
      <c r="K285" s="38"/>
      <c r="L285" s="40"/>
      <c r="M285" s="42"/>
      <c r="N285" s="43">
        <v>1.88</v>
      </c>
      <c r="O285" s="44">
        <v>132000</v>
      </c>
      <c r="P285" s="40"/>
    </row>
    <row r="286" spans="1:16" ht="14.25" customHeight="1">
      <c r="A286" s="38"/>
      <c r="B286" s="38"/>
      <c r="C286" s="40" t="s">
        <v>674</v>
      </c>
      <c r="D286" s="40"/>
      <c r="E286" s="40"/>
      <c r="F286" s="40"/>
      <c r="G286" s="40"/>
      <c r="H286" s="41" t="s">
        <v>681</v>
      </c>
      <c r="I286" s="38" t="s">
        <v>382</v>
      </c>
      <c r="J286" s="38">
        <v>3</v>
      </c>
      <c r="K286" s="38">
        <v>3</v>
      </c>
      <c r="L286" s="40"/>
      <c r="M286" s="42"/>
      <c r="N286" s="43">
        <v>1.05</v>
      </c>
      <c r="O286" s="44">
        <v>42000</v>
      </c>
      <c r="P286" s="40"/>
    </row>
    <row r="287" spans="1:16" ht="14.25" customHeight="1">
      <c r="A287" s="38"/>
      <c r="B287" s="38"/>
      <c r="C287" s="40" t="s">
        <v>674</v>
      </c>
      <c r="D287" s="40"/>
      <c r="E287" s="40"/>
      <c r="F287" s="40"/>
      <c r="G287" s="40"/>
      <c r="H287" s="41" t="s">
        <v>682</v>
      </c>
      <c r="I287" s="38" t="s">
        <v>382</v>
      </c>
      <c r="J287" s="38">
        <v>3</v>
      </c>
      <c r="K287" s="38">
        <v>4</v>
      </c>
      <c r="L287" s="40"/>
      <c r="M287" s="42"/>
      <c r="N287" s="43">
        <v>1.2</v>
      </c>
      <c r="O287" s="44">
        <v>42000</v>
      </c>
      <c r="P287" s="40"/>
    </row>
    <row r="288" spans="1:16" ht="14.25" customHeight="1">
      <c r="A288" s="38"/>
      <c r="B288" s="38"/>
      <c r="C288" s="40" t="s">
        <v>674</v>
      </c>
      <c r="D288" s="40"/>
      <c r="E288" s="40"/>
      <c r="F288" s="40"/>
      <c r="G288" s="40"/>
      <c r="H288" s="41" t="s">
        <v>681</v>
      </c>
      <c r="I288" s="38" t="s">
        <v>380</v>
      </c>
      <c r="J288" s="38">
        <v>3</v>
      </c>
      <c r="K288" s="38">
        <v>3</v>
      </c>
      <c r="L288" s="40"/>
      <c r="M288" s="42"/>
      <c r="N288" s="43">
        <v>1.05</v>
      </c>
      <c r="O288" s="44">
        <v>47000</v>
      </c>
      <c r="P288" s="40"/>
    </row>
    <row r="289" spans="1:16" ht="14.25" customHeight="1">
      <c r="A289" s="38"/>
      <c r="B289" s="38"/>
      <c r="C289" s="40" t="s">
        <v>674</v>
      </c>
      <c r="D289" s="40"/>
      <c r="E289" s="40"/>
      <c r="F289" s="40"/>
      <c r="G289" s="40"/>
      <c r="H289" s="41" t="s">
        <v>682</v>
      </c>
      <c r="I289" s="38" t="s">
        <v>380</v>
      </c>
      <c r="J289" s="38">
        <v>3</v>
      </c>
      <c r="K289" s="38">
        <v>4</v>
      </c>
      <c r="L289" s="40"/>
      <c r="M289" s="42"/>
      <c r="N289" s="43">
        <v>1.18</v>
      </c>
      <c r="O289" s="44">
        <v>47000</v>
      </c>
      <c r="P289" s="40"/>
    </row>
    <row r="290" spans="1:16" ht="14.25" customHeight="1">
      <c r="A290" s="38">
        <v>51</v>
      </c>
      <c r="B290" s="38" t="s">
        <v>683</v>
      </c>
      <c r="C290" s="40" t="s">
        <v>384</v>
      </c>
      <c r="D290" s="40" t="s">
        <v>684</v>
      </c>
      <c r="E290" s="40" t="s">
        <v>685</v>
      </c>
      <c r="F290" s="40">
        <v>124</v>
      </c>
      <c r="G290" s="46" t="s">
        <v>547</v>
      </c>
      <c r="H290" s="41" t="s">
        <v>686</v>
      </c>
      <c r="I290" s="38" t="s">
        <v>380</v>
      </c>
      <c r="J290" s="38">
        <v>3</v>
      </c>
      <c r="K290" s="38">
        <v>3</v>
      </c>
      <c r="L290" s="40"/>
      <c r="M290" s="42"/>
      <c r="N290" s="43">
        <v>1</v>
      </c>
      <c r="O290" s="44">
        <v>45000</v>
      </c>
      <c r="P290" s="40"/>
    </row>
    <row r="291" spans="1:16" ht="14.25" customHeight="1">
      <c r="A291" s="38">
        <v>52</v>
      </c>
      <c r="B291" s="38" t="s">
        <v>683</v>
      </c>
      <c r="C291" s="40" t="s">
        <v>384</v>
      </c>
      <c r="D291" s="40" t="s">
        <v>687</v>
      </c>
      <c r="E291" s="40" t="s">
        <v>688</v>
      </c>
      <c r="F291" s="40"/>
      <c r="G291" s="40"/>
      <c r="H291" s="41" t="s">
        <v>689</v>
      </c>
      <c r="I291" s="38" t="s">
        <v>380</v>
      </c>
      <c r="J291" s="38"/>
      <c r="K291" s="38"/>
      <c r="L291" s="40"/>
      <c r="M291" s="42"/>
      <c r="N291" s="43">
        <v>1</v>
      </c>
      <c r="O291" s="44">
        <v>70000</v>
      </c>
      <c r="P291" s="40" t="s">
        <v>507</v>
      </c>
    </row>
    <row r="292" spans="1:16" s="32" customFormat="1" ht="14.25" customHeight="1">
      <c r="A292" s="26"/>
      <c r="B292" s="26"/>
      <c r="C292" s="27" t="s">
        <v>384</v>
      </c>
      <c r="D292" s="27"/>
      <c r="E292" s="27"/>
      <c r="F292" s="27"/>
      <c r="G292" s="27"/>
      <c r="H292" s="28" t="s">
        <v>371</v>
      </c>
      <c r="I292" s="26" t="s">
        <v>380</v>
      </c>
      <c r="J292" s="26">
        <v>3</v>
      </c>
      <c r="K292" s="26">
        <v>3</v>
      </c>
      <c r="L292" s="27"/>
      <c r="M292" s="29"/>
      <c r="N292" s="30">
        <v>1</v>
      </c>
      <c r="O292" s="31">
        <v>50000</v>
      </c>
      <c r="P292" s="27"/>
    </row>
    <row r="293" spans="1:16" ht="14.25" customHeight="1">
      <c r="A293" s="38">
        <v>52</v>
      </c>
      <c r="B293" s="38" t="s">
        <v>683</v>
      </c>
      <c r="C293" s="40" t="s">
        <v>384</v>
      </c>
      <c r="D293" s="40" t="s">
        <v>690</v>
      </c>
      <c r="E293" s="40" t="s">
        <v>691</v>
      </c>
      <c r="F293" s="40">
        <v>18</v>
      </c>
      <c r="G293" s="46" t="s">
        <v>548</v>
      </c>
      <c r="H293" s="41" t="s">
        <v>692</v>
      </c>
      <c r="I293" s="38"/>
      <c r="J293" s="38"/>
      <c r="K293" s="38"/>
      <c r="L293" s="40"/>
      <c r="M293" s="42"/>
      <c r="N293" s="43"/>
      <c r="O293" s="44"/>
      <c r="P293" s="40"/>
    </row>
    <row r="294" spans="1:16" ht="14.25" customHeight="1">
      <c r="A294" s="38"/>
      <c r="B294" s="38"/>
      <c r="C294" s="40" t="s">
        <v>384</v>
      </c>
      <c r="D294" s="40"/>
      <c r="E294" s="40"/>
      <c r="F294" s="40"/>
      <c r="G294" s="40"/>
      <c r="H294" s="41" t="s">
        <v>693</v>
      </c>
      <c r="I294" s="38" t="s">
        <v>380</v>
      </c>
      <c r="J294" s="38"/>
      <c r="K294" s="38"/>
      <c r="L294" s="40"/>
      <c r="M294" s="42"/>
      <c r="N294" s="43">
        <v>1</v>
      </c>
      <c r="O294" s="44">
        <v>70000</v>
      </c>
      <c r="P294" s="40" t="s">
        <v>507</v>
      </c>
    </row>
    <row r="295" spans="1:16" s="32" customFormat="1" ht="14.25" customHeight="1">
      <c r="A295" s="26"/>
      <c r="B295" s="26"/>
      <c r="C295" s="27" t="s">
        <v>384</v>
      </c>
      <c r="D295" s="27"/>
      <c r="E295" s="27"/>
      <c r="F295" s="27"/>
      <c r="G295" s="27"/>
      <c r="H295" s="28" t="s">
        <v>371</v>
      </c>
      <c r="I295" s="26" t="s">
        <v>380</v>
      </c>
      <c r="J295" s="26">
        <v>2</v>
      </c>
      <c r="K295" s="26">
        <v>3</v>
      </c>
      <c r="L295" s="27"/>
      <c r="M295" s="29"/>
      <c r="N295" s="30">
        <v>1</v>
      </c>
      <c r="O295" s="31">
        <v>50000</v>
      </c>
      <c r="P295" s="27"/>
    </row>
    <row r="296" spans="1:16" ht="55.5">
      <c r="A296" s="38">
        <v>53</v>
      </c>
      <c r="B296" s="38" t="s">
        <v>694</v>
      </c>
      <c r="C296" s="40" t="s">
        <v>376</v>
      </c>
      <c r="D296" s="40" t="s">
        <v>695</v>
      </c>
      <c r="E296" s="40" t="s">
        <v>696</v>
      </c>
      <c r="F296" s="40">
        <v>2778</v>
      </c>
      <c r="G296" s="40">
        <v>3</v>
      </c>
      <c r="H296" s="41" t="s">
        <v>697</v>
      </c>
      <c r="I296" s="38"/>
      <c r="J296" s="38"/>
      <c r="K296" s="38"/>
      <c r="L296" s="40"/>
      <c r="M296" s="42"/>
      <c r="N296" s="43"/>
      <c r="O296" s="44"/>
      <c r="P296" s="40"/>
    </row>
    <row r="297" spans="1:16" ht="14.25" customHeight="1">
      <c r="A297" s="38"/>
      <c r="B297" s="38"/>
      <c r="C297" s="40" t="s">
        <v>376</v>
      </c>
      <c r="D297" s="40"/>
      <c r="E297" s="40"/>
      <c r="F297" s="40"/>
      <c r="G297" s="40"/>
      <c r="H297" s="41" t="s">
        <v>698</v>
      </c>
      <c r="I297" s="38" t="s">
        <v>380</v>
      </c>
      <c r="J297" s="38"/>
      <c r="K297" s="38"/>
      <c r="L297" s="40"/>
      <c r="M297" s="42"/>
      <c r="N297" s="43">
        <v>1</v>
      </c>
      <c r="O297" s="44">
        <v>70000</v>
      </c>
      <c r="P297" s="40"/>
    </row>
    <row r="298" spans="1:16" ht="14.25" customHeight="1">
      <c r="A298" s="38">
        <v>54</v>
      </c>
      <c r="B298" s="39">
        <v>43353</v>
      </c>
      <c r="C298" s="40" t="s">
        <v>425</v>
      </c>
      <c r="D298" s="40" t="s">
        <v>699</v>
      </c>
      <c r="E298" s="40" t="s">
        <v>700</v>
      </c>
      <c r="F298" s="40"/>
      <c r="G298" s="40"/>
      <c r="H298" s="41" t="s">
        <v>701</v>
      </c>
      <c r="I298" s="38"/>
      <c r="J298" s="38"/>
      <c r="K298" s="38"/>
      <c r="L298" s="40"/>
      <c r="M298" s="42"/>
      <c r="N298" s="43"/>
      <c r="O298" s="44"/>
      <c r="P298" s="40"/>
    </row>
    <row r="299" spans="1:16" ht="14.25" customHeight="1">
      <c r="A299" s="38"/>
      <c r="B299" s="38"/>
      <c r="C299" s="40" t="s">
        <v>425</v>
      </c>
      <c r="D299" s="40"/>
      <c r="E299" s="40"/>
      <c r="F299" s="40"/>
      <c r="G299" s="40"/>
      <c r="H299" s="41" t="s">
        <v>702</v>
      </c>
      <c r="I299" s="38" t="s">
        <v>361</v>
      </c>
      <c r="J299" s="38"/>
      <c r="K299" s="38">
        <v>1</v>
      </c>
      <c r="L299" s="40"/>
      <c r="M299" s="42"/>
      <c r="N299" s="43">
        <v>1.71</v>
      </c>
      <c r="O299" s="44">
        <v>512000</v>
      </c>
      <c r="P299" s="40" t="s">
        <v>455</v>
      </c>
    </row>
    <row r="300" spans="1:16" ht="14.25" customHeight="1">
      <c r="A300" s="38"/>
      <c r="B300" s="38"/>
      <c r="C300" s="40" t="s">
        <v>425</v>
      </c>
      <c r="D300" s="40"/>
      <c r="E300" s="40"/>
      <c r="F300" s="40"/>
      <c r="G300" s="40"/>
      <c r="H300" s="41" t="s">
        <v>702</v>
      </c>
      <c r="I300" s="38" t="s">
        <v>361</v>
      </c>
      <c r="J300" s="38"/>
      <c r="K300" s="38">
        <v>2</v>
      </c>
      <c r="L300" s="40"/>
      <c r="M300" s="42"/>
      <c r="N300" s="43">
        <v>1.71</v>
      </c>
      <c r="O300" s="44">
        <v>256000</v>
      </c>
      <c r="P300" s="40" t="s">
        <v>475</v>
      </c>
    </row>
    <row r="301" spans="1:16" ht="14.25" customHeight="1">
      <c r="A301" s="38"/>
      <c r="B301" s="38"/>
      <c r="C301" s="40" t="s">
        <v>425</v>
      </c>
      <c r="D301" s="40"/>
      <c r="E301" s="40"/>
      <c r="F301" s="40"/>
      <c r="G301" s="40"/>
      <c r="H301" s="41" t="s">
        <v>702</v>
      </c>
      <c r="I301" s="38" t="s">
        <v>361</v>
      </c>
      <c r="J301" s="38"/>
      <c r="K301" s="38">
        <v>3</v>
      </c>
      <c r="L301" s="40"/>
      <c r="M301" s="42"/>
      <c r="N301" s="43">
        <v>1.71</v>
      </c>
      <c r="O301" s="44">
        <v>205000</v>
      </c>
      <c r="P301" s="40" t="s">
        <v>476</v>
      </c>
    </row>
    <row r="302" spans="1:16" ht="14.25" customHeight="1">
      <c r="A302" s="38"/>
      <c r="B302" s="38"/>
      <c r="C302" s="40" t="s">
        <v>425</v>
      </c>
      <c r="D302" s="40"/>
      <c r="E302" s="40"/>
      <c r="F302" s="40"/>
      <c r="G302" s="40"/>
      <c r="H302" s="41" t="s">
        <v>703</v>
      </c>
      <c r="I302" s="38" t="s">
        <v>361</v>
      </c>
      <c r="J302" s="38">
        <v>3</v>
      </c>
      <c r="K302" s="38">
        <v>2</v>
      </c>
      <c r="L302" s="40"/>
      <c r="M302" s="42"/>
      <c r="N302" s="43">
        <v>1.71</v>
      </c>
      <c r="O302" s="44">
        <v>205000</v>
      </c>
      <c r="P302" s="40"/>
    </row>
    <row r="303" spans="1:16" s="32" customFormat="1" ht="14.25" customHeight="1">
      <c r="A303" s="26"/>
      <c r="B303" s="26"/>
      <c r="C303" s="27" t="s">
        <v>425</v>
      </c>
      <c r="D303" s="27"/>
      <c r="E303" s="27"/>
      <c r="F303" s="27"/>
      <c r="G303" s="27"/>
      <c r="H303" s="28" t="s">
        <v>371</v>
      </c>
      <c r="I303" s="26" t="s">
        <v>380</v>
      </c>
      <c r="J303" s="26">
        <v>2</v>
      </c>
      <c r="K303" s="26">
        <v>3</v>
      </c>
      <c r="L303" s="27"/>
      <c r="M303" s="29"/>
      <c r="N303" s="30">
        <v>1.5</v>
      </c>
      <c r="O303" s="31">
        <v>75000</v>
      </c>
      <c r="P303" s="27"/>
    </row>
    <row r="304" spans="1:16" ht="14.25" customHeight="1">
      <c r="A304" s="38"/>
      <c r="B304" s="38"/>
      <c r="C304" s="40" t="s">
        <v>425</v>
      </c>
      <c r="D304" s="40"/>
      <c r="E304" s="40"/>
      <c r="F304" s="40"/>
      <c r="G304" s="40"/>
      <c r="H304" s="41" t="s">
        <v>371</v>
      </c>
      <c r="I304" s="38" t="s">
        <v>382</v>
      </c>
      <c r="J304" s="38">
        <v>2</v>
      </c>
      <c r="K304" s="38">
        <v>5</v>
      </c>
      <c r="L304" s="40"/>
      <c r="M304" s="42"/>
      <c r="N304" s="43">
        <v>2</v>
      </c>
      <c r="O304" s="44">
        <v>70000</v>
      </c>
      <c r="P304" s="40"/>
    </row>
    <row r="305" spans="1:16" ht="14.25" customHeight="1">
      <c r="A305" s="38"/>
      <c r="B305" s="38"/>
      <c r="C305" s="40" t="s">
        <v>425</v>
      </c>
      <c r="D305" s="40"/>
      <c r="E305" s="40"/>
      <c r="F305" s="40"/>
      <c r="G305" s="40"/>
      <c r="H305" s="41" t="s">
        <v>371</v>
      </c>
      <c r="I305" s="38" t="s">
        <v>443</v>
      </c>
      <c r="J305" s="38"/>
      <c r="K305" s="38"/>
      <c r="L305" s="40"/>
      <c r="M305" s="42"/>
      <c r="N305" s="43">
        <v>2</v>
      </c>
      <c r="O305" s="44">
        <v>70000</v>
      </c>
      <c r="P305" s="40" t="s">
        <v>429</v>
      </c>
    </row>
    <row r="306" spans="1:16" ht="14.25" customHeight="1">
      <c r="A306" s="38">
        <v>55</v>
      </c>
      <c r="B306" s="39">
        <v>43171</v>
      </c>
      <c r="C306" s="40" t="s">
        <v>425</v>
      </c>
      <c r="D306" s="40" t="s">
        <v>704</v>
      </c>
      <c r="E306" s="40" t="s">
        <v>705</v>
      </c>
      <c r="F306" s="40"/>
      <c r="G306" s="40"/>
      <c r="H306" s="41" t="s">
        <v>706</v>
      </c>
      <c r="I306" s="38"/>
      <c r="J306" s="38"/>
      <c r="K306" s="38"/>
      <c r="L306" s="40"/>
      <c r="M306" s="42"/>
      <c r="N306" s="43"/>
      <c r="O306" s="44"/>
      <c r="P306" s="40"/>
    </row>
    <row r="307" spans="1:16" ht="14.25" customHeight="1">
      <c r="A307" s="38"/>
      <c r="B307" s="38"/>
      <c r="C307" s="40" t="s">
        <v>425</v>
      </c>
      <c r="D307" s="40"/>
      <c r="E307" s="40"/>
      <c r="F307" s="40"/>
      <c r="G307" s="40"/>
      <c r="H307" s="41" t="s">
        <v>707</v>
      </c>
      <c r="I307" s="38" t="s">
        <v>361</v>
      </c>
      <c r="J307" s="38"/>
      <c r="K307" s="38"/>
      <c r="L307" s="40"/>
      <c r="M307" s="42"/>
      <c r="N307" s="43">
        <v>1</v>
      </c>
      <c r="O307" s="44">
        <v>350000</v>
      </c>
      <c r="P307" s="40"/>
    </row>
    <row r="308" spans="1:16" s="32" customFormat="1" ht="14.25" customHeight="1">
      <c r="A308" s="26"/>
      <c r="B308" s="26"/>
      <c r="C308" s="27" t="s">
        <v>425</v>
      </c>
      <c r="D308" s="27"/>
      <c r="E308" s="27"/>
      <c r="F308" s="27"/>
      <c r="G308" s="27"/>
      <c r="H308" s="28" t="s">
        <v>708</v>
      </c>
      <c r="I308" s="26" t="s">
        <v>380</v>
      </c>
      <c r="J308" s="26"/>
      <c r="K308" s="26"/>
      <c r="L308" s="27"/>
      <c r="M308" s="29"/>
      <c r="N308" s="30">
        <v>1</v>
      </c>
      <c r="O308" s="31">
        <v>75000</v>
      </c>
      <c r="P308" s="27"/>
    </row>
    <row r="309" spans="1:16" ht="14.25" customHeight="1">
      <c r="A309" s="38">
        <v>56</v>
      </c>
      <c r="B309" s="39">
        <v>43385</v>
      </c>
      <c r="C309" s="40" t="s">
        <v>444</v>
      </c>
      <c r="D309" s="40" t="s">
        <v>709</v>
      </c>
      <c r="E309" s="40" t="s">
        <v>710</v>
      </c>
      <c r="F309" s="40">
        <v>644.645</v>
      </c>
      <c r="G309" s="46" t="s">
        <v>711</v>
      </c>
      <c r="H309" s="41" t="s">
        <v>712</v>
      </c>
      <c r="I309" s="38"/>
      <c r="J309" s="38"/>
      <c r="K309" s="38"/>
      <c r="L309" s="40"/>
      <c r="M309" s="42"/>
      <c r="N309" s="43"/>
      <c r="O309" s="44"/>
      <c r="P309" s="40"/>
    </row>
    <row r="310" spans="1:16" ht="14.25" customHeight="1">
      <c r="A310" s="38"/>
      <c r="B310" s="38"/>
      <c r="C310" s="40" t="s">
        <v>444</v>
      </c>
      <c r="D310" s="40"/>
      <c r="E310" s="40"/>
      <c r="F310" s="40"/>
      <c r="G310" s="40"/>
      <c r="H310" s="41" t="s">
        <v>713</v>
      </c>
      <c r="I310" s="38" t="s">
        <v>380</v>
      </c>
      <c r="J310" s="38"/>
      <c r="K310" s="38"/>
      <c r="L310" s="40"/>
      <c r="M310" s="42"/>
      <c r="N310" s="43">
        <v>1</v>
      </c>
      <c r="O310" s="44">
        <v>70000</v>
      </c>
      <c r="P310" s="40"/>
    </row>
    <row r="311" spans="1:16" s="32" customFormat="1" ht="13.5">
      <c r="A311" s="26"/>
      <c r="B311" s="26"/>
      <c r="C311" s="27" t="s">
        <v>444</v>
      </c>
      <c r="D311" s="27"/>
      <c r="E311" s="27"/>
      <c r="F311" s="27"/>
      <c r="G311" s="27"/>
      <c r="H311" s="28" t="s">
        <v>371</v>
      </c>
      <c r="I311" s="26" t="s">
        <v>380</v>
      </c>
      <c r="J311" s="26">
        <v>3</v>
      </c>
      <c r="K311" s="26">
        <v>3</v>
      </c>
      <c r="L311" s="27"/>
      <c r="M311" s="29"/>
      <c r="N311" s="30">
        <v>1</v>
      </c>
      <c r="O311" s="31">
        <v>50000</v>
      </c>
      <c r="P311" s="27"/>
    </row>
    <row r="312" spans="1:16" ht="14.25" customHeight="1">
      <c r="A312" s="38">
        <v>57</v>
      </c>
      <c r="B312" s="38" t="s">
        <v>668</v>
      </c>
      <c r="C312" s="40" t="s">
        <v>388</v>
      </c>
      <c r="D312" s="40" t="s">
        <v>714</v>
      </c>
      <c r="E312" s="40" t="s">
        <v>715</v>
      </c>
      <c r="F312" s="40"/>
      <c r="G312" s="40"/>
      <c r="H312" s="41"/>
      <c r="I312" s="38"/>
      <c r="J312" s="38"/>
      <c r="K312" s="38"/>
      <c r="L312" s="40"/>
      <c r="M312" s="42"/>
      <c r="N312" s="43"/>
      <c r="O312" s="44"/>
      <c r="P312" s="40"/>
    </row>
    <row r="313" spans="1:16" ht="14.25" customHeight="1">
      <c r="A313" s="38"/>
      <c r="B313" s="38"/>
      <c r="C313" s="40" t="s">
        <v>716</v>
      </c>
      <c r="D313" s="40"/>
      <c r="E313" s="40"/>
      <c r="F313" s="40"/>
      <c r="G313" s="40"/>
      <c r="H313" s="41" t="s">
        <v>717</v>
      </c>
      <c r="I313" s="38" t="s">
        <v>361</v>
      </c>
      <c r="J313" s="38"/>
      <c r="K313" s="38"/>
      <c r="L313" s="40"/>
      <c r="M313" s="42"/>
      <c r="N313" s="43">
        <v>1.06</v>
      </c>
      <c r="O313" s="44">
        <v>1267000</v>
      </c>
      <c r="P313" s="40" t="s">
        <v>455</v>
      </c>
    </row>
    <row r="314" spans="1:16" ht="14.25" customHeight="1">
      <c r="A314" s="38"/>
      <c r="B314" s="38"/>
      <c r="C314" s="40" t="s">
        <v>716</v>
      </c>
      <c r="D314" s="40"/>
      <c r="E314" s="40"/>
      <c r="F314" s="40"/>
      <c r="G314" s="40"/>
      <c r="H314" s="41" t="s">
        <v>718</v>
      </c>
      <c r="I314" s="38" t="s">
        <v>361</v>
      </c>
      <c r="J314" s="38"/>
      <c r="K314" s="38"/>
      <c r="L314" s="40"/>
      <c r="M314" s="42"/>
      <c r="N314" s="43">
        <v>1.78</v>
      </c>
      <c r="O314" s="44">
        <v>712000</v>
      </c>
      <c r="P314" s="40" t="s">
        <v>455</v>
      </c>
    </row>
    <row r="315" spans="1:16" ht="14.25" customHeight="1">
      <c r="A315" s="38"/>
      <c r="B315" s="38"/>
      <c r="C315" s="40" t="s">
        <v>716</v>
      </c>
      <c r="D315" s="40"/>
      <c r="E315" s="40"/>
      <c r="F315" s="40"/>
      <c r="G315" s="40"/>
      <c r="H315" s="41" t="s">
        <v>719</v>
      </c>
      <c r="I315" s="38" t="s">
        <v>361</v>
      </c>
      <c r="J315" s="38"/>
      <c r="K315" s="38"/>
      <c r="L315" s="40"/>
      <c r="M315" s="42"/>
      <c r="N315" s="43">
        <v>1.78</v>
      </c>
      <c r="O315" s="44">
        <v>534000</v>
      </c>
      <c r="P315" s="40" t="s">
        <v>455</v>
      </c>
    </row>
    <row r="316" spans="1:16" ht="14.25" customHeight="1">
      <c r="A316" s="38"/>
      <c r="B316" s="38"/>
      <c r="C316" s="40" t="s">
        <v>716</v>
      </c>
      <c r="D316" s="40"/>
      <c r="E316" s="40"/>
      <c r="F316" s="40"/>
      <c r="G316" s="40"/>
      <c r="H316" s="41" t="s">
        <v>720</v>
      </c>
      <c r="I316" s="38" t="s">
        <v>361</v>
      </c>
      <c r="J316" s="38"/>
      <c r="K316" s="38"/>
      <c r="L316" s="40"/>
      <c r="M316" s="42"/>
      <c r="N316" s="43">
        <v>1.78</v>
      </c>
      <c r="O316" s="44">
        <v>534000</v>
      </c>
      <c r="P316" s="40" t="s">
        <v>455</v>
      </c>
    </row>
    <row r="317" spans="1:16" ht="14.25" customHeight="1">
      <c r="A317" s="38"/>
      <c r="B317" s="38"/>
      <c r="C317" s="40" t="s">
        <v>716</v>
      </c>
      <c r="D317" s="40"/>
      <c r="E317" s="40"/>
      <c r="F317" s="40"/>
      <c r="G317" s="40"/>
      <c r="H317" s="41" t="s">
        <v>721</v>
      </c>
      <c r="I317" s="38" t="s">
        <v>361</v>
      </c>
      <c r="J317" s="38"/>
      <c r="K317" s="38"/>
      <c r="L317" s="40"/>
      <c r="M317" s="42"/>
      <c r="N317" s="43">
        <v>1.63</v>
      </c>
      <c r="O317" s="44">
        <v>244000</v>
      </c>
      <c r="P317" s="40" t="s">
        <v>455</v>
      </c>
    </row>
    <row r="318" spans="1:16" ht="14.25" customHeight="1">
      <c r="A318" s="38"/>
      <c r="B318" s="38"/>
      <c r="C318" s="40" t="s">
        <v>671</v>
      </c>
      <c r="D318" s="40"/>
      <c r="E318" s="40"/>
      <c r="F318" s="40"/>
      <c r="G318" s="40"/>
      <c r="H318" s="41" t="s">
        <v>722</v>
      </c>
      <c r="I318" s="38" t="s">
        <v>361</v>
      </c>
      <c r="J318" s="38"/>
      <c r="K318" s="38"/>
      <c r="L318" s="40"/>
      <c r="M318" s="42"/>
      <c r="N318" s="43">
        <v>1.5</v>
      </c>
      <c r="O318" s="44">
        <v>600000</v>
      </c>
      <c r="P318" s="40" t="s">
        <v>455</v>
      </c>
    </row>
    <row r="319" spans="1:16" ht="14.25" customHeight="1">
      <c r="A319" s="38"/>
      <c r="B319" s="38"/>
      <c r="C319" s="40" t="s">
        <v>671</v>
      </c>
      <c r="D319" s="40"/>
      <c r="E319" s="40"/>
      <c r="F319" s="40"/>
      <c r="G319" s="40"/>
      <c r="H319" s="41" t="s">
        <v>723</v>
      </c>
      <c r="I319" s="38" t="s">
        <v>361</v>
      </c>
      <c r="J319" s="38"/>
      <c r="K319" s="38"/>
      <c r="L319" s="40"/>
      <c r="M319" s="42"/>
      <c r="N319" s="43">
        <v>1.62</v>
      </c>
      <c r="O319" s="44">
        <v>324000</v>
      </c>
      <c r="P319" s="40" t="s">
        <v>455</v>
      </c>
    </row>
    <row r="320" spans="1:16" ht="14.25" customHeight="1">
      <c r="A320" s="38"/>
      <c r="B320" s="38"/>
      <c r="C320" s="40" t="s">
        <v>671</v>
      </c>
      <c r="D320" s="40"/>
      <c r="E320" s="40"/>
      <c r="F320" s="40"/>
      <c r="G320" s="40"/>
      <c r="H320" s="41" t="s">
        <v>724</v>
      </c>
      <c r="I320" s="38" t="s">
        <v>361</v>
      </c>
      <c r="J320" s="38"/>
      <c r="K320" s="38"/>
      <c r="L320" s="40"/>
      <c r="M320" s="42"/>
      <c r="N320" s="43">
        <v>1.62</v>
      </c>
      <c r="O320" s="44">
        <v>324000</v>
      </c>
      <c r="P320" s="40" t="s">
        <v>455</v>
      </c>
    </row>
    <row r="321" spans="1:16" ht="14.25" customHeight="1">
      <c r="A321" s="38"/>
      <c r="B321" s="38"/>
      <c r="C321" s="40" t="s">
        <v>671</v>
      </c>
      <c r="D321" s="40"/>
      <c r="E321" s="40"/>
      <c r="F321" s="40"/>
      <c r="G321" s="40"/>
      <c r="H321" s="41" t="s">
        <v>721</v>
      </c>
      <c r="I321" s="38" t="s">
        <v>361</v>
      </c>
      <c r="J321" s="38"/>
      <c r="K321" s="38"/>
      <c r="L321" s="40"/>
      <c r="M321" s="42"/>
      <c r="N321" s="43">
        <v>1.63</v>
      </c>
      <c r="O321" s="44">
        <v>244000</v>
      </c>
      <c r="P321" s="40" t="s">
        <v>455</v>
      </c>
    </row>
    <row r="322" spans="1:16" ht="14.25" customHeight="1">
      <c r="A322" s="38"/>
      <c r="B322" s="38"/>
      <c r="C322" s="40" t="s">
        <v>725</v>
      </c>
      <c r="D322" s="40"/>
      <c r="E322" s="40"/>
      <c r="F322" s="40"/>
      <c r="G322" s="40"/>
      <c r="H322" s="41" t="s">
        <v>726</v>
      </c>
      <c r="I322" s="38" t="s">
        <v>439</v>
      </c>
      <c r="J322" s="38"/>
      <c r="K322" s="38"/>
      <c r="L322" s="40"/>
      <c r="M322" s="42"/>
      <c r="N322" s="43">
        <v>1.62</v>
      </c>
      <c r="O322" s="44">
        <v>810000</v>
      </c>
      <c r="P322" s="40" t="s">
        <v>455</v>
      </c>
    </row>
    <row r="323" spans="1:16" ht="14.25" customHeight="1">
      <c r="A323" s="38"/>
      <c r="B323" s="38"/>
      <c r="C323" s="40" t="s">
        <v>725</v>
      </c>
      <c r="D323" s="40"/>
      <c r="E323" s="40"/>
      <c r="F323" s="40"/>
      <c r="G323" s="40"/>
      <c r="H323" s="41" t="s">
        <v>721</v>
      </c>
      <c r="I323" s="38" t="s">
        <v>439</v>
      </c>
      <c r="J323" s="38"/>
      <c r="K323" s="38"/>
      <c r="L323" s="40"/>
      <c r="M323" s="42"/>
      <c r="N323" s="43">
        <v>1.63</v>
      </c>
      <c r="O323" s="44">
        <v>244000</v>
      </c>
      <c r="P323" s="40" t="s">
        <v>455</v>
      </c>
    </row>
    <row r="324" spans="1:16" ht="14.25" customHeight="1">
      <c r="A324" s="38"/>
      <c r="B324" s="38"/>
      <c r="C324" s="40" t="s">
        <v>674</v>
      </c>
      <c r="D324" s="40"/>
      <c r="E324" s="40"/>
      <c r="F324" s="40"/>
      <c r="G324" s="40"/>
      <c r="H324" s="41" t="s">
        <v>721</v>
      </c>
      <c r="I324" s="38" t="s">
        <v>439</v>
      </c>
      <c r="J324" s="38"/>
      <c r="K324" s="38"/>
      <c r="L324" s="40"/>
      <c r="M324" s="42"/>
      <c r="N324" s="43">
        <v>1.63</v>
      </c>
      <c r="O324" s="44">
        <v>244000</v>
      </c>
      <c r="P324" s="40" t="s">
        <v>455</v>
      </c>
    </row>
    <row r="325" spans="1:16" ht="14.25" customHeight="1">
      <c r="A325" s="38"/>
      <c r="B325" s="38"/>
      <c r="C325" s="40" t="s">
        <v>671</v>
      </c>
      <c r="D325" s="40"/>
      <c r="E325" s="40"/>
      <c r="F325" s="40"/>
      <c r="G325" s="40"/>
      <c r="H325" s="41" t="s">
        <v>727</v>
      </c>
      <c r="I325" s="38" t="s">
        <v>371</v>
      </c>
      <c r="J325" s="38"/>
      <c r="K325" s="38"/>
      <c r="L325" s="40"/>
      <c r="M325" s="42"/>
      <c r="N325" s="43">
        <v>2.11</v>
      </c>
      <c r="O325" s="44">
        <v>148000</v>
      </c>
      <c r="P325" s="40" t="s">
        <v>411</v>
      </c>
    </row>
    <row r="326" spans="1:16" ht="14.25" customHeight="1">
      <c r="A326" s="38"/>
      <c r="B326" s="38"/>
      <c r="C326" s="40" t="s">
        <v>671</v>
      </c>
      <c r="D326" s="40"/>
      <c r="E326" s="40"/>
      <c r="F326" s="40"/>
      <c r="G326" s="40"/>
      <c r="H326" s="41" t="s">
        <v>728</v>
      </c>
      <c r="I326" s="38" t="s">
        <v>371</v>
      </c>
      <c r="J326" s="38"/>
      <c r="K326" s="38"/>
      <c r="L326" s="40"/>
      <c r="M326" s="42"/>
      <c r="N326" s="43">
        <v>1.62</v>
      </c>
      <c r="O326" s="44">
        <v>114000</v>
      </c>
      <c r="P326" s="40" t="s">
        <v>411</v>
      </c>
    </row>
    <row r="327" spans="1:16" ht="14.25" customHeight="1">
      <c r="A327" s="38"/>
      <c r="B327" s="38"/>
      <c r="C327" s="40" t="s">
        <v>671</v>
      </c>
      <c r="D327" s="40"/>
      <c r="E327" s="40"/>
      <c r="F327" s="40"/>
      <c r="G327" s="40"/>
      <c r="H327" s="41" t="s">
        <v>729</v>
      </c>
      <c r="I327" s="38" t="s">
        <v>371</v>
      </c>
      <c r="J327" s="38"/>
      <c r="K327" s="38"/>
      <c r="L327" s="40"/>
      <c r="M327" s="42"/>
      <c r="N327" s="43">
        <v>1.62</v>
      </c>
      <c r="O327" s="44">
        <v>114000</v>
      </c>
      <c r="P327" s="40" t="s">
        <v>411</v>
      </c>
    </row>
    <row r="328" spans="1:16" ht="14.25" customHeight="1">
      <c r="A328" s="38"/>
      <c r="B328" s="38"/>
      <c r="C328" s="40" t="s">
        <v>671</v>
      </c>
      <c r="D328" s="40"/>
      <c r="E328" s="40"/>
      <c r="F328" s="40"/>
      <c r="G328" s="40"/>
      <c r="H328" s="41" t="s">
        <v>730</v>
      </c>
      <c r="I328" s="38" t="s">
        <v>380</v>
      </c>
      <c r="J328" s="38">
        <v>3</v>
      </c>
      <c r="K328" s="38">
        <v>3</v>
      </c>
      <c r="L328" s="40"/>
      <c r="M328" s="42"/>
      <c r="N328" s="43">
        <v>1.05</v>
      </c>
      <c r="O328" s="44">
        <v>47000</v>
      </c>
      <c r="P328" s="40"/>
    </row>
    <row r="329" spans="1:16" ht="14.25" customHeight="1">
      <c r="A329" s="38"/>
      <c r="B329" s="38"/>
      <c r="C329" s="40" t="s">
        <v>671</v>
      </c>
      <c r="D329" s="40"/>
      <c r="E329" s="40"/>
      <c r="F329" s="40"/>
      <c r="G329" s="40"/>
      <c r="H329" s="41" t="s">
        <v>614</v>
      </c>
      <c r="I329" s="38" t="s">
        <v>380</v>
      </c>
      <c r="J329" s="38">
        <v>3</v>
      </c>
      <c r="K329" s="38">
        <v>4</v>
      </c>
      <c r="L329" s="40"/>
      <c r="M329" s="42"/>
      <c r="N329" s="43">
        <v>1.18</v>
      </c>
      <c r="O329" s="44">
        <v>47000</v>
      </c>
      <c r="P329" s="40"/>
    </row>
    <row r="330" spans="1:16" ht="14.25" customHeight="1">
      <c r="A330" s="38"/>
      <c r="B330" s="38"/>
      <c r="C330" s="40" t="s">
        <v>671</v>
      </c>
      <c r="D330" s="40"/>
      <c r="E330" s="40"/>
      <c r="F330" s="40"/>
      <c r="G330" s="40"/>
      <c r="H330" s="41" t="s">
        <v>730</v>
      </c>
      <c r="I330" s="38" t="s">
        <v>382</v>
      </c>
      <c r="J330" s="38">
        <v>3</v>
      </c>
      <c r="K330" s="38">
        <v>3</v>
      </c>
      <c r="L330" s="40"/>
      <c r="M330" s="42"/>
      <c r="N330" s="43">
        <v>1.05</v>
      </c>
      <c r="O330" s="44">
        <v>42000</v>
      </c>
      <c r="P330" s="40"/>
    </row>
    <row r="331" spans="1:16" ht="14.25" customHeight="1">
      <c r="A331" s="38"/>
      <c r="B331" s="38"/>
      <c r="C331" s="40" t="s">
        <v>671</v>
      </c>
      <c r="D331" s="40"/>
      <c r="E331" s="40"/>
      <c r="F331" s="40"/>
      <c r="G331" s="40"/>
      <c r="H331" s="41" t="s">
        <v>614</v>
      </c>
      <c r="I331" s="38" t="s">
        <v>382</v>
      </c>
      <c r="J331" s="38">
        <v>3</v>
      </c>
      <c r="K331" s="38">
        <v>4</v>
      </c>
      <c r="L331" s="40"/>
      <c r="M331" s="42"/>
      <c r="N331" s="43">
        <v>1.2</v>
      </c>
      <c r="O331" s="44">
        <v>42000</v>
      </c>
      <c r="P331" s="40"/>
    </row>
    <row r="332" spans="1:16" ht="14.25" customHeight="1">
      <c r="A332" s="38"/>
      <c r="B332" s="38"/>
      <c r="C332" s="40" t="s">
        <v>674</v>
      </c>
      <c r="D332" s="40"/>
      <c r="E332" s="40"/>
      <c r="F332" s="40"/>
      <c r="G332" s="40"/>
      <c r="H332" s="41" t="s">
        <v>698</v>
      </c>
      <c r="I332" s="38" t="s">
        <v>371</v>
      </c>
      <c r="J332" s="38"/>
      <c r="K332" s="38"/>
      <c r="L332" s="40"/>
      <c r="M332" s="42"/>
      <c r="N332" s="43">
        <v>1.63</v>
      </c>
      <c r="O332" s="44">
        <v>114000</v>
      </c>
      <c r="P332" s="40"/>
    </row>
    <row r="333" spans="1:16" ht="14.25" customHeight="1">
      <c r="A333" s="38"/>
      <c r="B333" s="38"/>
      <c r="C333" s="40" t="s">
        <v>674</v>
      </c>
      <c r="D333" s="40"/>
      <c r="E333" s="40"/>
      <c r="F333" s="40"/>
      <c r="G333" s="40"/>
      <c r="H333" s="41" t="s">
        <v>731</v>
      </c>
      <c r="I333" s="38" t="s">
        <v>380</v>
      </c>
      <c r="J333" s="38">
        <v>3</v>
      </c>
      <c r="K333" s="38">
        <v>4</v>
      </c>
      <c r="L333" s="40"/>
      <c r="M333" s="42"/>
      <c r="N333" s="43">
        <v>1.18</v>
      </c>
      <c r="O333" s="44">
        <v>47000</v>
      </c>
      <c r="P333" s="40"/>
    </row>
    <row r="334" spans="1:16" ht="14.25" customHeight="1">
      <c r="A334" s="38"/>
      <c r="B334" s="38"/>
      <c r="C334" s="40" t="s">
        <v>674</v>
      </c>
      <c r="D334" s="40"/>
      <c r="E334" s="40"/>
      <c r="F334" s="40"/>
      <c r="G334" s="40"/>
      <c r="H334" s="41" t="s">
        <v>731</v>
      </c>
      <c r="I334" s="38" t="s">
        <v>382</v>
      </c>
      <c r="J334" s="38">
        <v>3</v>
      </c>
      <c r="K334" s="38">
        <v>4</v>
      </c>
      <c r="L334" s="40"/>
      <c r="M334" s="42"/>
      <c r="N334" s="43">
        <v>1.2</v>
      </c>
      <c r="O334" s="44">
        <v>42000</v>
      </c>
      <c r="P334" s="40"/>
    </row>
    <row r="335" spans="1:16" ht="14.25" customHeight="1">
      <c r="A335" s="38"/>
      <c r="B335" s="38"/>
      <c r="C335" s="40" t="s">
        <v>716</v>
      </c>
      <c r="D335" s="40"/>
      <c r="E335" s="40"/>
      <c r="F335" s="40"/>
      <c r="G335" s="40"/>
      <c r="H335" s="41" t="s">
        <v>732</v>
      </c>
      <c r="I335" s="38" t="s">
        <v>371</v>
      </c>
      <c r="J335" s="38"/>
      <c r="K335" s="38"/>
      <c r="L335" s="40"/>
      <c r="M335" s="42"/>
      <c r="N335" s="43">
        <v>4.81</v>
      </c>
      <c r="O335" s="44">
        <v>361000</v>
      </c>
      <c r="P335" s="40"/>
    </row>
    <row r="336" spans="1:16" ht="14.25" customHeight="1">
      <c r="A336" s="38"/>
      <c r="B336" s="38"/>
      <c r="C336" s="40" t="s">
        <v>716</v>
      </c>
      <c r="D336" s="40"/>
      <c r="E336" s="40"/>
      <c r="F336" s="40"/>
      <c r="G336" s="40"/>
      <c r="H336" s="41" t="s">
        <v>733</v>
      </c>
      <c r="I336" s="38" t="s">
        <v>371</v>
      </c>
      <c r="J336" s="38"/>
      <c r="K336" s="38"/>
      <c r="L336" s="40"/>
      <c r="M336" s="42"/>
      <c r="N336" s="43">
        <v>1.97</v>
      </c>
      <c r="O336" s="44">
        <v>148000</v>
      </c>
      <c r="P336" s="40"/>
    </row>
    <row r="337" spans="1:16" ht="14.25" customHeight="1">
      <c r="A337" s="38"/>
      <c r="B337" s="38"/>
      <c r="C337" s="40" t="s">
        <v>716</v>
      </c>
      <c r="D337" s="40"/>
      <c r="E337" s="40"/>
      <c r="F337" s="40"/>
      <c r="G337" s="40"/>
      <c r="H337" s="41" t="s">
        <v>734</v>
      </c>
      <c r="I337" s="38" t="s">
        <v>371</v>
      </c>
      <c r="J337" s="38"/>
      <c r="K337" s="38"/>
      <c r="L337" s="40"/>
      <c r="M337" s="42"/>
      <c r="N337" s="43">
        <v>1.52</v>
      </c>
      <c r="O337" s="44">
        <v>114000</v>
      </c>
      <c r="P337" s="40"/>
    </row>
    <row r="338" spans="1:16" ht="14.25" customHeight="1">
      <c r="A338" s="38"/>
      <c r="B338" s="38"/>
      <c r="C338" s="40" t="s">
        <v>716</v>
      </c>
      <c r="D338" s="40"/>
      <c r="E338" s="40"/>
      <c r="F338" s="40"/>
      <c r="G338" s="40"/>
      <c r="H338" s="41" t="s">
        <v>735</v>
      </c>
      <c r="I338" s="38" t="s">
        <v>371</v>
      </c>
      <c r="J338" s="38"/>
      <c r="K338" s="38"/>
      <c r="L338" s="40"/>
      <c r="M338" s="42"/>
      <c r="N338" s="43">
        <v>1.52</v>
      </c>
      <c r="O338" s="44">
        <v>114000</v>
      </c>
      <c r="P338" s="40"/>
    </row>
    <row r="339" spans="1:16" ht="14.25" customHeight="1">
      <c r="A339" s="38"/>
      <c r="B339" s="38"/>
      <c r="C339" s="40" t="s">
        <v>716</v>
      </c>
      <c r="D339" s="40"/>
      <c r="E339" s="40"/>
      <c r="F339" s="40"/>
      <c r="G339" s="40"/>
      <c r="H339" s="41" t="s">
        <v>736</v>
      </c>
      <c r="I339" s="38" t="s">
        <v>380</v>
      </c>
      <c r="J339" s="38">
        <v>2</v>
      </c>
      <c r="K339" s="38">
        <v>3</v>
      </c>
      <c r="L339" s="40"/>
      <c r="M339" s="42"/>
      <c r="N339" s="43">
        <v>1.25</v>
      </c>
      <c r="O339" s="44">
        <v>69000</v>
      </c>
      <c r="P339" s="40"/>
    </row>
    <row r="340" spans="1:16" ht="14.25" customHeight="1">
      <c r="A340" s="38"/>
      <c r="B340" s="38"/>
      <c r="C340" s="40" t="s">
        <v>716</v>
      </c>
      <c r="D340" s="40"/>
      <c r="E340" s="40"/>
      <c r="F340" s="40"/>
      <c r="G340" s="40"/>
      <c r="H340" s="41" t="s">
        <v>737</v>
      </c>
      <c r="I340" s="38" t="s">
        <v>380</v>
      </c>
      <c r="J340" s="38">
        <v>2</v>
      </c>
      <c r="K340" s="38">
        <v>3</v>
      </c>
      <c r="L340" s="40"/>
      <c r="M340" s="42"/>
      <c r="N340" s="43">
        <v>1.25</v>
      </c>
      <c r="O340" s="44">
        <v>63000</v>
      </c>
      <c r="P340" s="40"/>
    </row>
    <row r="341" spans="1:16" ht="14.25" customHeight="1">
      <c r="A341" s="38"/>
      <c r="B341" s="38"/>
      <c r="C341" s="40" t="s">
        <v>716</v>
      </c>
      <c r="D341" s="40"/>
      <c r="E341" s="40"/>
      <c r="F341" s="40"/>
      <c r="G341" s="40"/>
      <c r="H341" s="41" t="s">
        <v>738</v>
      </c>
      <c r="I341" s="38" t="s">
        <v>380</v>
      </c>
      <c r="J341" s="38">
        <v>2</v>
      </c>
      <c r="K341" s="38">
        <v>3</v>
      </c>
      <c r="L341" s="40"/>
      <c r="M341" s="42"/>
      <c r="N341" s="43">
        <v>1.25</v>
      </c>
      <c r="O341" s="44">
        <v>63000</v>
      </c>
      <c r="P341" s="40"/>
    </row>
    <row r="342" spans="1:16" ht="14.25" customHeight="1">
      <c r="A342" s="38"/>
      <c r="B342" s="38"/>
      <c r="C342" s="40" t="s">
        <v>716</v>
      </c>
      <c r="D342" s="40"/>
      <c r="E342" s="40"/>
      <c r="F342" s="40"/>
      <c r="G342" s="40"/>
      <c r="H342" s="41" t="s">
        <v>736</v>
      </c>
      <c r="I342" s="38" t="s">
        <v>382</v>
      </c>
      <c r="J342" s="38">
        <v>2</v>
      </c>
      <c r="K342" s="38">
        <v>3</v>
      </c>
      <c r="L342" s="40"/>
      <c r="M342" s="42"/>
      <c r="N342" s="43">
        <v>1.25</v>
      </c>
      <c r="O342" s="44">
        <v>63000</v>
      </c>
      <c r="P342" s="40"/>
    </row>
    <row r="343" spans="1:16" ht="14.25" customHeight="1">
      <c r="A343" s="38"/>
      <c r="B343" s="38"/>
      <c r="C343" s="40" t="s">
        <v>716</v>
      </c>
      <c r="D343" s="40"/>
      <c r="E343" s="40"/>
      <c r="F343" s="40"/>
      <c r="G343" s="40"/>
      <c r="H343" s="41" t="s">
        <v>737</v>
      </c>
      <c r="I343" s="38" t="s">
        <v>382</v>
      </c>
      <c r="J343" s="38">
        <v>2</v>
      </c>
      <c r="K343" s="38">
        <v>3</v>
      </c>
      <c r="L343" s="40"/>
      <c r="M343" s="42"/>
      <c r="N343" s="43">
        <v>1.25</v>
      </c>
      <c r="O343" s="44">
        <v>56000</v>
      </c>
      <c r="P343" s="40"/>
    </row>
    <row r="344" spans="1:16" ht="14.25" customHeight="1">
      <c r="A344" s="38"/>
      <c r="B344" s="38"/>
      <c r="C344" s="40" t="s">
        <v>716</v>
      </c>
      <c r="D344" s="40"/>
      <c r="E344" s="40"/>
      <c r="F344" s="40"/>
      <c r="G344" s="40"/>
      <c r="H344" s="41" t="s">
        <v>738</v>
      </c>
      <c r="I344" s="38" t="s">
        <v>382</v>
      </c>
      <c r="J344" s="38">
        <v>2</v>
      </c>
      <c r="K344" s="38">
        <v>3</v>
      </c>
      <c r="L344" s="40"/>
      <c r="M344" s="42"/>
      <c r="N344" s="43">
        <v>1.25</v>
      </c>
      <c r="O344" s="44">
        <v>56000</v>
      </c>
      <c r="P344" s="40"/>
    </row>
    <row r="345" spans="1:16" ht="14.25" customHeight="1">
      <c r="A345" s="38"/>
      <c r="B345" s="38"/>
      <c r="C345" s="40" t="s">
        <v>725</v>
      </c>
      <c r="D345" s="40"/>
      <c r="E345" s="40"/>
      <c r="F345" s="40"/>
      <c r="G345" s="40"/>
      <c r="H345" s="41" t="s">
        <v>739</v>
      </c>
      <c r="I345" s="38"/>
      <c r="J345" s="38"/>
      <c r="K345" s="38"/>
      <c r="L345" s="40"/>
      <c r="M345" s="42"/>
      <c r="N345" s="43">
        <v>1.62</v>
      </c>
      <c r="O345" s="44">
        <v>114000</v>
      </c>
      <c r="P345" s="40"/>
    </row>
    <row r="346" spans="1:16" ht="14.25" customHeight="1">
      <c r="A346" s="38"/>
      <c r="B346" s="38"/>
      <c r="C346" s="40" t="s">
        <v>725</v>
      </c>
      <c r="D346" s="40"/>
      <c r="E346" s="40"/>
      <c r="F346" s="40"/>
      <c r="G346" s="40"/>
      <c r="H346" s="41" t="s">
        <v>740</v>
      </c>
      <c r="I346" s="38" t="s">
        <v>380</v>
      </c>
      <c r="J346" s="38">
        <v>3</v>
      </c>
      <c r="K346" s="38">
        <v>3</v>
      </c>
      <c r="L346" s="40"/>
      <c r="M346" s="42"/>
      <c r="N346" s="43">
        <v>1.05</v>
      </c>
      <c r="O346" s="44">
        <v>47000</v>
      </c>
      <c r="P346" s="40"/>
    </row>
    <row r="347" spans="1:16" ht="14.25" customHeight="1">
      <c r="A347" s="38"/>
      <c r="B347" s="38"/>
      <c r="C347" s="40" t="s">
        <v>725</v>
      </c>
      <c r="D347" s="40"/>
      <c r="E347" s="40"/>
      <c r="F347" s="40"/>
      <c r="G347" s="40"/>
      <c r="H347" s="41" t="s">
        <v>614</v>
      </c>
      <c r="I347" s="38" t="s">
        <v>380</v>
      </c>
      <c r="J347" s="38">
        <v>3</v>
      </c>
      <c r="K347" s="38">
        <v>4</v>
      </c>
      <c r="L347" s="40"/>
      <c r="M347" s="42"/>
      <c r="N347" s="43">
        <v>1.18</v>
      </c>
      <c r="O347" s="44">
        <v>47000</v>
      </c>
      <c r="P347" s="40"/>
    </row>
    <row r="348" spans="1:16" ht="14.25" customHeight="1">
      <c r="A348" s="38"/>
      <c r="B348" s="38"/>
      <c r="C348" s="40" t="s">
        <v>725</v>
      </c>
      <c r="D348" s="40"/>
      <c r="E348" s="40"/>
      <c r="F348" s="40"/>
      <c r="G348" s="40"/>
      <c r="H348" s="41" t="s">
        <v>740</v>
      </c>
      <c r="I348" s="38" t="s">
        <v>382</v>
      </c>
      <c r="J348" s="38">
        <v>3</v>
      </c>
      <c r="K348" s="38">
        <v>3</v>
      </c>
      <c r="L348" s="40"/>
      <c r="M348" s="42"/>
      <c r="N348" s="43">
        <v>1.05</v>
      </c>
      <c r="O348" s="44">
        <v>42000</v>
      </c>
      <c r="P348" s="40"/>
    </row>
    <row r="349" spans="1:16" ht="14.25" customHeight="1">
      <c r="A349" s="38"/>
      <c r="B349" s="38"/>
      <c r="C349" s="40" t="s">
        <v>725</v>
      </c>
      <c r="D349" s="40"/>
      <c r="E349" s="40"/>
      <c r="F349" s="40"/>
      <c r="G349" s="40"/>
      <c r="H349" s="41" t="s">
        <v>614</v>
      </c>
      <c r="I349" s="38" t="s">
        <v>382</v>
      </c>
      <c r="J349" s="38">
        <v>3</v>
      </c>
      <c r="K349" s="38">
        <v>4</v>
      </c>
      <c r="L349" s="40"/>
      <c r="M349" s="42"/>
      <c r="N349" s="43">
        <v>1.2</v>
      </c>
      <c r="O349" s="44">
        <v>42000</v>
      </c>
      <c r="P349" s="40"/>
    </row>
    <row r="350" spans="1:16" ht="14.25" customHeight="1">
      <c r="A350" s="38">
        <v>58</v>
      </c>
      <c r="B350" s="39">
        <v>43408</v>
      </c>
      <c r="C350" s="40" t="s">
        <v>544</v>
      </c>
      <c r="D350" s="40" t="s">
        <v>741</v>
      </c>
      <c r="E350" s="40" t="s">
        <v>742</v>
      </c>
      <c r="F350" s="40"/>
      <c r="G350" s="40"/>
      <c r="H350" s="41" t="s">
        <v>743</v>
      </c>
      <c r="I350" s="38" t="s">
        <v>361</v>
      </c>
      <c r="J350" s="38"/>
      <c r="K350" s="38"/>
      <c r="L350" s="40"/>
      <c r="M350" s="42"/>
      <c r="N350" s="43">
        <v>2.35</v>
      </c>
      <c r="O350" s="44">
        <v>23487000</v>
      </c>
      <c r="P350" s="40"/>
    </row>
    <row r="351" spans="1:16" ht="14.25" customHeight="1">
      <c r="A351" s="38">
        <v>59</v>
      </c>
      <c r="B351" s="38" t="s">
        <v>351</v>
      </c>
      <c r="C351" s="40" t="s">
        <v>344</v>
      </c>
      <c r="D351" s="40" t="s">
        <v>744</v>
      </c>
      <c r="E351" s="40" t="s">
        <v>353</v>
      </c>
      <c r="F351" s="40">
        <v>35</v>
      </c>
      <c r="G351" s="46" t="s">
        <v>745</v>
      </c>
      <c r="H351" s="41" t="s">
        <v>746</v>
      </c>
      <c r="I351" s="38" t="s">
        <v>348</v>
      </c>
      <c r="J351" s="38"/>
      <c r="K351" s="38"/>
      <c r="L351" s="40" t="s">
        <v>747</v>
      </c>
      <c r="M351" s="42">
        <v>6246.5</v>
      </c>
      <c r="N351" s="43"/>
      <c r="O351" s="44">
        <f>145146779000/M351</f>
        <v>23236497.078363884</v>
      </c>
      <c r="P351" s="40"/>
    </row>
    <row r="352" spans="1:16" ht="14.25" customHeight="1">
      <c r="A352" s="38">
        <v>60</v>
      </c>
      <c r="B352" s="39">
        <v>43408</v>
      </c>
      <c r="C352" s="40" t="s">
        <v>544</v>
      </c>
      <c r="D352" s="40" t="s">
        <v>748</v>
      </c>
      <c r="E352" s="40" t="s">
        <v>749</v>
      </c>
      <c r="F352" s="40"/>
      <c r="G352" s="40"/>
      <c r="H352" s="41" t="s">
        <v>750</v>
      </c>
      <c r="I352" s="38" t="s">
        <v>361</v>
      </c>
      <c r="J352" s="38"/>
      <c r="K352" s="38"/>
      <c r="L352" s="40"/>
      <c r="M352" s="42"/>
      <c r="N352" s="43"/>
      <c r="O352" s="44">
        <v>3193000</v>
      </c>
      <c r="P352" s="40"/>
    </row>
    <row r="353" spans="1:16" ht="14.25" customHeight="1">
      <c r="A353" s="38">
        <v>61</v>
      </c>
      <c r="B353" s="39">
        <v>43286</v>
      </c>
      <c r="C353" s="40" t="s">
        <v>405</v>
      </c>
      <c r="D353" s="40" t="s">
        <v>751</v>
      </c>
      <c r="E353" s="40" t="s">
        <v>752</v>
      </c>
      <c r="F353" s="40"/>
      <c r="G353" s="40"/>
      <c r="H353" s="41" t="s">
        <v>753</v>
      </c>
      <c r="I353" s="38" t="s">
        <v>754</v>
      </c>
      <c r="J353" s="38">
        <v>3</v>
      </c>
      <c r="K353" s="38">
        <v>5</v>
      </c>
      <c r="L353" s="40"/>
      <c r="M353" s="42"/>
      <c r="N353" s="43">
        <v>2.67</v>
      </c>
      <c r="O353" s="44">
        <v>80000</v>
      </c>
      <c r="P353" s="40"/>
    </row>
    <row r="354" spans="1:16" ht="14.25" customHeight="1">
      <c r="A354" s="38">
        <v>62</v>
      </c>
      <c r="B354" s="38" t="s">
        <v>609</v>
      </c>
      <c r="C354" s="40" t="s">
        <v>624</v>
      </c>
      <c r="D354" s="40" t="s">
        <v>755</v>
      </c>
      <c r="E354" s="40" t="s">
        <v>756</v>
      </c>
      <c r="F354" s="40"/>
      <c r="G354" s="40"/>
      <c r="H354" s="41" t="s">
        <v>757</v>
      </c>
      <c r="I354" s="38"/>
      <c r="J354" s="38"/>
      <c r="K354" s="38"/>
      <c r="L354" s="40"/>
      <c r="M354" s="42"/>
      <c r="N354" s="43"/>
      <c r="O354" s="44"/>
      <c r="P354" s="40"/>
    </row>
    <row r="355" spans="1:16" ht="14.25" customHeight="1">
      <c r="A355" s="38"/>
      <c r="B355" s="38"/>
      <c r="C355" s="40" t="s">
        <v>624</v>
      </c>
      <c r="D355" s="40"/>
      <c r="E355" s="40"/>
      <c r="F355" s="40"/>
      <c r="G355" s="40"/>
      <c r="H355" s="41" t="s">
        <v>758</v>
      </c>
      <c r="I355" s="38" t="s">
        <v>439</v>
      </c>
      <c r="J355" s="38"/>
      <c r="K355" s="38"/>
      <c r="L355" s="40"/>
      <c r="M355" s="42"/>
      <c r="N355" s="43">
        <v>1.21</v>
      </c>
      <c r="O355" s="44">
        <v>1211000</v>
      </c>
      <c r="P355" s="40"/>
    </row>
    <row r="356" spans="1:16" ht="14.25" customHeight="1">
      <c r="A356" s="38"/>
      <c r="B356" s="38"/>
      <c r="C356" s="40" t="s">
        <v>624</v>
      </c>
      <c r="D356" s="40"/>
      <c r="E356" s="40"/>
      <c r="F356" s="40"/>
      <c r="G356" s="40"/>
      <c r="H356" s="41" t="s">
        <v>759</v>
      </c>
      <c r="I356" s="38" t="s">
        <v>439</v>
      </c>
      <c r="J356" s="38"/>
      <c r="K356" s="38"/>
      <c r="L356" s="40"/>
      <c r="M356" s="42"/>
      <c r="N356" s="43">
        <v>1.21</v>
      </c>
      <c r="O356" s="44">
        <v>908000</v>
      </c>
      <c r="P356" s="40"/>
    </row>
    <row r="357" spans="1:16" ht="14.25" customHeight="1">
      <c r="A357" s="38"/>
      <c r="B357" s="38"/>
      <c r="C357" s="40" t="s">
        <v>624</v>
      </c>
      <c r="D357" s="40"/>
      <c r="E357" s="40"/>
      <c r="F357" s="40"/>
      <c r="G357" s="40"/>
      <c r="H357" s="41" t="s">
        <v>760</v>
      </c>
      <c r="I357" s="38" t="s">
        <v>371</v>
      </c>
      <c r="J357" s="38"/>
      <c r="K357" s="38"/>
      <c r="L357" s="40"/>
      <c r="M357" s="42"/>
      <c r="N357" s="43">
        <v>2.89</v>
      </c>
      <c r="O357" s="44">
        <v>202000</v>
      </c>
      <c r="P357" s="40" t="s">
        <v>411</v>
      </c>
    </row>
    <row r="358" spans="1:16" ht="14.25" customHeight="1">
      <c r="A358" s="38">
        <v>63</v>
      </c>
      <c r="B358" s="38" t="s">
        <v>590</v>
      </c>
      <c r="C358" s="40" t="s">
        <v>344</v>
      </c>
      <c r="D358" s="40" t="s">
        <v>761</v>
      </c>
      <c r="E358" s="40" t="s">
        <v>762</v>
      </c>
      <c r="F358" s="40"/>
      <c r="G358" s="40"/>
      <c r="H358" s="41" t="s">
        <v>763</v>
      </c>
      <c r="I358" s="38"/>
      <c r="J358" s="38"/>
      <c r="K358" s="38"/>
      <c r="L358" s="40"/>
      <c r="M358" s="42"/>
      <c r="N358" s="43"/>
      <c r="O358" s="44"/>
      <c r="P358" s="40"/>
    </row>
    <row r="359" spans="1:16" ht="14.25" customHeight="1">
      <c r="A359" s="38"/>
      <c r="B359" s="38"/>
      <c r="C359" s="40" t="s">
        <v>344</v>
      </c>
      <c r="D359" s="40"/>
      <c r="E359" s="40"/>
      <c r="F359" s="40"/>
      <c r="G359" s="40"/>
      <c r="H359" s="41" t="s">
        <v>505</v>
      </c>
      <c r="I359" s="38" t="s">
        <v>361</v>
      </c>
      <c r="J359" s="38"/>
      <c r="K359" s="38"/>
      <c r="L359" s="40"/>
      <c r="M359" s="42"/>
      <c r="N359" s="43">
        <v>1.25</v>
      </c>
      <c r="O359" s="44">
        <v>4384000</v>
      </c>
      <c r="P359" s="40" t="s">
        <v>455</v>
      </c>
    </row>
    <row r="360" spans="1:16" ht="14.25" customHeight="1">
      <c r="A360" s="38"/>
      <c r="B360" s="38"/>
      <c r="C360" s="40" t="s">
        <v>344</v>
      </c>
      <c r="D360" s="40"/>
      <c r="E360" s="40"/>
      <c r="F360" s="40"/>
      <c r="G360" s="40"/>
      <c r="H360" s="41" t="s">
        <v>764</v>
      </c>
      <c r="I360" s="38" t="s">
        <v>361</v>
      </c>
      <c r="J360" s="38"/>
      <c r="K360" s="38"/>
      <c r="L360" s="40"/>
      <c r="M360" s="42"/>
      <c r="N360" s="43">
        <v>1.22</v>
      </c>
      <c r="O360" s="44">
        <v>3050000</v>
      </c>
      <c r="P360" s="40" t="s">
        <v>455</v>
      </c>
    </row>
    <row r="361" spans="1:16" ht="14.25" customHeight="1">
      <c r="A361" s="38"/>
      <c r="B361" s="38"/>
      <c r="C361" s="40" t="s">
        <v>344</v>
      </c>
      <c r="D361" s="40"/>
      <c r="E361" s="40"/>
      <c r="F361" s="40"/>
      <c r="G361" s="40"/>
      <c r="H361" s="41" t="s">
        <v>765</v>
      </c>
      <c r="I361" s="38" t="s">
        <v>361</v>
      </c>
      <c r="J361" s="38"/>
      <c r="K361" s="38"/>
      <c r="L361" s="40"/>
      <c r="M361" s="42"/>
      <c r="N361" s="43">
        <v>2.83</v>
      </c>
      <c r="O361" s="44">
        <v>1488000</v>
      </c>
      <c r="P361" s="40" t="s">
        <v>455</v>
      </c>
    </row>
    <row r="362" spans="1:16" ht="14.25" customHeight="1">
      <c r="A362" s="38"/>
      <c r="B362" s="38"/>
      <c r="C362" s="40" t="s">
        <v>344</v>
      </c>
      <c r="D362" s="40"/>
      <c r="E362" s="40"/>
      <c r="F362" s="40"/>
      <c r="G362" s="40"/>
      <c r="H362" s="41" t="s">
        <v>766</v>
      </c>
      <c r="I362" s="38" t="s">
        <v>361</v>
      </c>
      <c r="J362" s="38"/>
      <c r="K362" s="38"/>
      <c r="L362" s="40"/>
      <c r="M362" s="42"/>
      <c r="N362" s="43"/>
      <c r="O362" s="50">
        <v>5261000</v>
      </c>
      <c r="P362" s="40" t="s">
        <v>455</v>
      </c>
    </row>
    <row r="363" spans="1:16" ht="14.25" customHeight="1">
      <c r="A363" s="38"/>
      <c r="B363" s="38"/>
      <c r="C363" s="40" t="s">
        <v>344</v>
      </c>
      <c r="D363" s="40"/>
      <c r="E363" s="40"/>
      <c r="F363" s="40"/>
      <c r="G363" s="40"/>
      <c r="H363" s="41" t="s">
        <v>767</v>
      </c>
      <c r="I363" s="38" t="s">
        <v>371</v>
      </c>
      <c r="J363" s="38"/>
      <c r="K363" s="38"/>
      <c r="L363" s="40"/>
      <c r="M363" s="42"/>
      <c r="N363" s="43">
        <v>3.43</v>
      </c>
      <c r="O363" s="44">
        <v>720000</v>
      </c>
      <c r="P363" s="40"/>
    </row>
    <row r="364" spans="1:16" ht="14.25" customHeight="1">
      <c r="A364" s="38"/>
      <c r="B364" s="38"/>
      <c r="C364" s="40" t="s">
        <v>344</v>
      </c>
      <c r="D364" s="40"/>
      <c r="E364" s="40"/>
      <c r="F364" s="40"/>
      <c r="G364" s="40"/>
      <c r="H364" s="41" t="s">
        <v>768</v>
      </c>
      <c r="I364" s="38" t="s">
        <v>371</v>
      </c>
      <c r="J364" s="38"/>
      <c r="K364" s="38"/>
      <c r="L364" s="40"/>
      <c r="M364" s="42"/>
      <c r="N364" s="43">
        <v>2.38</v>
      </c>
      <c r="O364" s="44">
        <v>500000</v>
      </c>
      <c r="P364" s="40"/>
    </row>
    <row r="365" spans="1:16" ht="14.25" customHeight="1">
      <c r="A365" s="38"/>
      <c r="B365" s="38"/>
      <c r="C365" s="40" t="s">
        <v>344</v>
      </c>
      <c r="D365" s="40"/>
      <c r="E365" s="40"/>
      <c r="F365" s="40"/>
      <c r="G365" s="40"/>
      <c r="H365" s="41" t="s">
        <v>769</v>
      </c>
      <c r="I365" s="38" t="s">
        <v>371</v>
      </c>
      <c r="J365" s="38"/>
      <c r="K365" s="38"/>
      <c r="L365" s="40"/>
      <c r="M365" s="42"/>
      <c r="N365" s="43">
        <v>2.38</v>
      </c>
      <c r="O365" s="44">
        <v>238000</v>
      </c>
      <c r="P365" s="40"/>
    </row>
    <row r="366" spans="1:16" ht="14.25" customHeight="1">
      <c r="A366" s="38">
        <v>64</v>
      </c>
      <c r="B366" s="38" t="s">
        <v>683</v>
      </c>
      <c r="C366" s="40" t="s">
        <v>384</v>
      </c>
      <c r="D366" s="40" t="s">
        <v>770</v>
      </c>
      <c r="E366" s="40" t="s">
        <v>771</v>
      </c>
      <c r="F366" s="40"/>
      <c r="G366" s="40"/>
      <c r="H366" s="41" t="s">
        <v>772</v>
      </c>
      <c r="I366" s="38"/>
      <c r="J366" s="38"/>
      <c r="K366" s="38"/>
      <c r="L366" s="40"/>
      <c r="M366" s="42"/>
      <c r="N366" s="43"/>
      <c r="O366" s="44"/>
      <c r="P366" s="40"/>
    </row>
    <row r="367" spans="1:16" ht="14.25" customHeight="1">
      <c r="A367" s="38"/>
      <c r="B367" s="38"/>
      <c r="C367" s="40" t="s">
        <v>384</v>
      </c>
      <c r="D367" s="40"/>
      <c r="E367" s="40"/>
      <c r="F367" s="40"/>
      <c r="G367" s="40"/>
      <c r="H367" s="41" t="s">
        <v>773</v>
      </c>
      <c r="I367" s="38" t="s">
        <v>380</v>
      </c>
      <c r="J367" s="38"/>
      <c r="K367" s="38"/>
      <c r="L367" s="40"/>
      <c r="M367" s="42"/>
      <c r="N367" s="43">
        <v>1</v>
      </c>
      <c r="O367" s="44">
        <v>70000</v>
      </c>
      <c r="P367" s="40"/>
    </row>
    <row r="368" spans="1:16" ht="14.25" customHeight="1">
      <c r="A368" s="38"/>
      <c r="B368" s="38"/>
      <c r="C368" s="40" t="s">
        <v>384</v>
      </c>
      <c r="D368" s="40"/>
      <c r="E368" s="40"/>
      <c r="F368" s="40"/>
      <c r="G368" s="40"/>
      <c r="H368" s="41" t="s">
        <v>371</v>
      </c>
      <c r="I368" s="38" t="s">
        <v>380</v>
      </c>
      <c r="J368" s="38">
        <v>3</v>
      </c>
      <c r="K368" s="38">
        <v>5</v>
      </c>
      <c r="L368" s="40"/>
      <c r="M368" s="42"/>
      <c r="N368" s="43">
        <v>1</v>
      </c>
      <c r="O368" s="44">
        <v>35000</v>
      </c>
      <c r="P368" s="40"/>
    </row>
    <row r="369" spans="1:16" ht="14.25" customHeight="1">
      <c r="A369" s="38">
        <v>65</v>
      </c>
      <c r="B369" s="38" t="s">
        <v>683</v>
      </c>
      <c r="C369" s="40" t="s">
        <v>425</v>
      </c>
      <c r="D369" s="40" t="s">
        <v>774</v>
      </c>
      <c r="E369" s="40" t="s">
        <v>775</v>
      </c>
      <c r="F369" s="40"/>
      <c r="G369" s="40"/>
      <c r="H369" s="41" t="s">
        <v>701</v>
      </c>
      <c r="I369" s="38"/>
      <c r="J369" s="38"/>
      <c r="K369" s="38"/>
      <c r="L369" s="40"/>
      <c r="M369" s="42"/>
      <c r="N369" s="43"/>
      <c r="O369" s="44"/>
      <c r="P369" s="40"/>
    </row>
    <row r="370" spans="1:16" ht="14.25" customHeight="1">
      <c r="A370" s="38"/>
      <c r="B370" s="38"/>
      <c r="C370" s="40" t="s">
        <v>425</v>
      </c>
      <c r="D370" s="40"/>
      <c r="E370" s="40"/>
      <c r="F370" s="40"/>
      <c r="G370" s="40"/>
      <c r="H370" s="41" t="s">
        <v>702</v>
      </c>
      <c r="I370" s="38" t="s">
        <v>361</v>
      </c>
      <c r="J370" s="38"/>
      <c r="K370" s="38">
        <v>1</v>
      </c>
      <c r="L370" s="40"/>
      <c r="M370" s="42"/>
      <c r="N370" s="43">
        <v>1.71</v>
      </c>
      <c r="O370" s="44">
        <v>512000</v>
      </c>
      <c r="P370" s="40"/>
    </row>
    <row r="371" spans="1:16" ht="14.25" customHeight="1">
      <c r="A371" s="38"/>
      <c r="B371" s="38"/>
      <c r="C371" s="40" t="s">
        <v>425</v>
      </c>
      <c r="D371" s="40"/>
      <c r="E371" s="40"/>
      <c r="F371" s="40"/>
      <c r="G371" s="40"/>
      <c r="H371" s="41" t="s">
        <v>702</v>
      </c>
      <c r="I371" s="38" t="s">
        <v>361</v>
      </c>
      <c r="J371" s="38"/>
      <c r="K371" s="38">
        <v>2</v>
      </c>
      <c r="L371" s="40"/>
      <c r="M371" s="42"/>
      <c r="N371" s="43">
        <v>1.71</v>
      </c>
      <c r="O371" s="44">
        <v>256000</v>
      </c>
      <c r="P371" s="40"/>
    </row>
    <row r="372" spans="1:16" ht="14.25" customHeight="1">
      <c r="A372" s="38"/>
      <c r="B372" s="38"/>
      <c r="C372" s="40" t="s">
        <v>425</v>
      </c>
      <c r="D372" s="40"/>
      <c r="E372" s="40"/>
      <c r="F372" s="40"/>
      <c r="G372" s="40"/>
      <c r="H372" s="41" t="s">
        <v>702</v>
      </c>
      <c r="I372" s="38" t="s">
        <v>361</v>
      </c>
      <c r="J372" s="38"/>
      <c r="K372" s="38">
        <v>3</v>
      </c>
      <c r="L372" s="40"/>
      <c r="M372" s="42"/>
      <c r="N372" s="43">
        <v>1.71</v>
      </c>
      <c r="O372" s="44">
        <v>205000</v>
      </c>
      <c r="P372" s="40"/>
    </row>
    <row r="373" spans="1:16" ht="14.25" customHeight="1">
      <c r="A373" s="38"/>
      <c r="B373" s="38"/>
      <c r="C373" s="40" t="s">
        <v>425</v>
      </c>
      <c r="D373" s="40"/>
      <c r="E373" s="40"/>
      <c r="F373" s="40"/>
      <c r="G373" s="40"/>
      <c r="H373" s="41" t="s">
        <v>776</v>
      </c>
      <c r="I373" s="38" t="s">
        <v>361</v>
      </c>
      <c r="J373" s="38"/>
      <c r="K373" s="38"/>
      <c r="L373" s="40"/>
      <c r="M373" s="42"/>
      <c r="N373" s="43">
        <v>1.71</v>
      </c>
      <c r="O373" s="44">
        <v>205000</v>
      </c>
      <c r="P373" s="40"/>
    </row>
    <row r="374" spans="1:16" s="32" customFormat="1" ht="14.25" customHeight="1">
      <c r="A374" s="26"/>
      <c r="B374" s="26"/>
      <c r="C374" s="27" t="s">
        <v>425</v>
      </c>
      <c r="D374" s="27"/>
      <c r="E374" s="27"/>
      <c r="F374" s="27"/>
      <c r="G374" s="27"/>
      <c r="H374" s="28" t="s">
        <v>371</v>
      </c>
      <c r="I374" s="26" t="s">
        <v>380</v>
      </c>
      <c r="J374" s="26">
        <v>2</v>
      </c>
      <c r="K374" s="26">
        <v>3</v>
      </c>
      <c r="L374" s="27"/>
      <c r="M374" s="29"/>
      <c r="N374" s="30">
        <v>1.5</v>
      </c>
      <c r="O374" s="31">
        <v>75000</v>
      </c>
      <c r="P374" s="27"/>
    </row>
    <row r="375" spans="1:16" ht="14.25" customHeight="1">
      <c r="A375" s="38"/>
      <c r="B375" s="38"/>
      <c r="C375" s="40" t="s">
        <v>425</v>
      </c>
      <c r="D375" s="40"/>
      <c r="E375" s="40"/>
      <c r="F375" s="40"/>
      <c r="G375" s="40"/>
      <c r="H375" s="41" t="s">
        <v>371</v>
      </c>
      <c r="I375" s="38" t="s">
        <v>382</v>
      </c>
      <c r="J375" s="38">
        <v>2</v>
      </c>
      <c r="K375" s="38">
        <v>5</v>
      </c>
      <c r="L375" s="40"/>
      <c r="M375" s="42"/>
      <c r="N375" s="43">
        <v>2</v>
      </c>
      <c r="O375" s="44">
        <v>70000</v>
      </c>
      <c r="P375" s="40"/>
    </row>
    <row r="376" spans="1:16" ht="14.25" customHeight="1">
      <c r="A376" s="38"/>
      <c r="B376" s="38"/>
      <c r="C376" s="40" t="s">
        <v>425</v>
      </c>
      <c r="D376" s="40"/>
      <c r="E376" s="40"/>
      <c r="F376" s="40"/>
      <c r="G376" s="40"/>
      <c r="H376" s="41" t="s">
        <v>371</v>
      </c>
      <c r="I376" s="38" t="s">
        <v>443</v>
      </c>
      <c r="J376" s="38"/>
      <c r="K376" s="38"/>
      <c r="L376" s="40"/>
      <c r="M376" s="42"/>
      <c r="N376" s="43">
        <v>2</v>
      </c>
      <c r="O376" s="44">
        <v>70000</v>
      </c>
      <c r="P376" s="40"/>
    </row>
    <row r="377" spans="1:16" ht="14.25" customHeight="1">
      <c r="A377" s="38">
        <v>66</v>
      </c>
      <c r="B377" s="38" t="s">
        <v>694</v>
      </c>
      <c r="C377" s="40" t="s">
        <v>376</v>
      </c>
      <c r="D377" s="40" t="s">
        <v>777</v>
      </c>
      <c r="E377" s="40"/>
      <c r="F377" s="40"/>
      <c r="G377" s="40"/>
      <c r="H377" s="41" t="s">
        <v>584</v>
      </c>
      <c r="I377" s="38"/>
      <c r="J377" s="38"/>
      <c r="K377" s="38"/>
      <c r="L377" s="40"/>
      <c r="M377" s="42"/>
      <c r="N377" s="43"/>
      <c r="O377" s="44"/>
      <c r="P377" s="40"/>
    </row>
    <row r="378" spans="1:16" s="32" customFormat="1" ht="14.25" customHeight="1">
      <c r="A378" s="26"/>
      <c r="B378" s="26"/>
      <c r="C378" s="27" t="s">
        <v>376</v>
      </c>
      <c r="D378" s="27"/>
      <c r="E378" s="27"/>
      <c r="F378" s="27"/>
      <c r="G378" s="27"/>
      <c r="H378" s="28" t="s">
        <v>371</v>
      </c>
      <c r="I378" s="26" t="s">
        <v>380</v>
      </c>
      <c r="J378" s="26">
        <v>3</v>
      </c>
      <c r="K378" s="26">
        <v>3</v>
      </c>
      <c r="L378" s="27"/>
      <c r="M378" s="29"/>
      <c r="N378" s="30">
        <v>1.02</v>
      </c>
      <c r="O378" s="31">
        <v>46000</v>
      </c>
      <c r="P378" s="27"/>
    </row>
    <row r="379" spans="1:16" ht="14.25" customHeight="1">
      <c r="A379" s="38"/>
      <c r="B379" s="38"/>
      <c r="C379" s="40" t="s">
        <v>376</v>
      </c>
      <c r="D379" s="40"/>
      <c r="E379" s="40"/>
      <c r="F379" s="40"/>
      <c r="G379" s="40"/>
      <c r="H379" s="41" t="s">
        <v>371</v>
      </c>
      <c r="I379" s="38" t="s">
        <v>382</v>
      </c>
      <c r="J379" s="38">
        <v>3</v>
      </c>
      <c r="K379" s="38">
        <v>3</v>
      </c>
      <c r="L379" s="40"/>
      <c r="M379" s="42"/>
      <c r="N379" s="43">
        <v>1.05</v>
      </c>
      <c r="O379" s="44">
        <v>42000</v>
      </c>
      <c r="P379" s="40"/>
    </row>
    <row r="380" spans="1:16" ht="14.25" customHeight="1">
      <c r="A380" s="38">
        <v>67</v>
      </c>
      <c r="B380" s="38" t="s">
        <v>778</v>
      </c>
      <c r="C380" s="40" t="s">
        <v>344</v>
      </c>
      <c r="D380" s="40" t="s">
        <v>779</v>
      </c>
      <c r="E380" s="40" t="s">
        <v>780</v>
      </c>
      <c r="F380" s="40">
        <v>18</v>
      </c>
      <c r="G380" s="40">
        <v>39</v>
      </c>
      <c r="H380" s="41" t="s">
        <v>781</v>
      </c>
      <c r="I380" s="38" t="s">
        <v>348</v>
      </c>
      <c r="J380" s="38"/>
      <c r="K380" s="38">
        <v>1</v>
      </c>
      <c r="L380" s="40" t="s">
        <v>782</v>
      </c>
      <c r="M380" s="42"/>
      <c r="N380" s="43"/>
      <c r="O380" s="44">
        <f>37383711*2%</f>
        <v>747674.22</v>
      </c>
      <c r="P380" s="40" t="s">
        <v>455</v>
      </c>
    </row>
    <row r="381" spans="1:16" ht="14.25" customHeight="1">
      <c r="A381" s="38"/>
      <c r="B381" s="38"/>
      <c r="C381" s="40" t="s">
        <v>344</v>
      </c>
      <c r="D381" s="40"/>
      <c r="E381" s="40"/>
      <c r="F381" s="40"/>
      <c r="G381" s="40"/>
      <c r="H381" s="41" t="s">
        <v>781</v>
      </c>
      <c r="I381" s="38" t="s">
        <v>348</v>
      </c>
      <c r="J381" s="38"/>
      <c r="K381" s="38">
        <v>2</v>
      </c>
      <c r="L381" s="40"/>
      <c r="M381" s="42"/>
      <c r="N381" s="43"/>
      <c r="O381" s="44">
        <f>18691856*2%</f>
        <v>373837.12</v>
      </c>
      <c r="P381" s="40" t="s">
        <v>475</v>
      </c>
    </row>
    <row r="382" spans="1:16" ht="14.25" customHeight="1">
      <c r="A382" s="38"/>
      <c r="B382" s="38"/>
      <c r="C382" s="40" t="s">
        <v>344</v>
      </c>
      <c r="D382" s="40"/>
      <c r="E382" s="40"/>
      <c r="F382" s="40"/>
      <c r="G382" s="40"/>
      <c r="H382" s="41" t="s">
        <v>781</v>
      </c>
      <c r="I382" s="38" t="s">
        <v>348</v>
      </c>
      <c r="J382" s="38"/>
      <c r="K382" s="38">
        <v>3</v>
      </c>
      <c r="L382" s="40"/>
      <c r="M382" s="42"/>
      <c r="N382" s="43"/>
      <c r="O382" s="44">
        <f>9345928*2%</f>
        <v>186918.56</v>
      </c>
      <c r="P382" s="40" t="s">
        <v>476</v>
      </c>
    </row>
    <row r="383" spans="1:16" ht="14.25" customHeight="1">
      <c r="A383" s="38">
        <v>68</v>
      </c>
      <c r="B383" s="38" t="s">
        <v>778</v>
      </c>
      <c r="C383" s="40" t="s">
        <v>344</v>
      </c>
      <c r="D383" s="40" t="s">
        <v>783</v>
      </c>
      <c r="E383" s="40" t="s">
        <v>784</v>
      </c>
      <c r="F383" s="40"/>
      <c r="G383" s="40"/>
      <c r="H383" s="41" t="s">
        <v>785</v>
      </c>
      <c r="I383" s="38" t="s">
        <v>361</v>
      </c>
      <c r="J383" s="38"/>
      <c r="K383" s="38"/>
      <c r="L383" s="40"/>
      <c r="M383" s="42"/>
      <c r="N383" s="43">
        <v>1.14</v>
      </c>
      <c r="O383" s="44">
        <v>1200000</v>
      </c>
      <c r="P383" s="40" t="s">
        <v>786</v>
      </c>
    </row>
    <row r="384" spans="1:16" ht="14.25" customHeight="1">
      <c r="A384" s="38"/>
      <c r="B384" s="38"/>
      <c r="C384" s="40" t="s">
        <v>344</v>
      </c>
      <c r="D384" s="40"/>
      <c r="E384" s="40"/>
      <c r="F384" s="40"/>
      <c r="G384" s="40"/>
      <c r="H384" s="41" t="s">
        <v>785</v>
      </c>
      <c r="I384" s="38" t="s">
        <v>361</v>
      </c>
      <c r="J384" s="38"/>
      <c r="K384" s="38"/>
      <c r="L384" s="40"/>
      <c r="M384" s="42"/>
      <c r="N384" s="43">
        <v>1.14</v>
      </c>
      <c r="O384" s="44">
        <v>798000</v>
      </c>
      <c r="P384" s="40" t="s">
        <v>787</v>
      </c>
    </row>
    <row r="385" spans="1:16" ht="14.25" customHeight="1">
      <c r="A385" s="38"/>
      <c r="B385" s="38"/>
      <c r="C385" s="40" t="s">
        <v>344</v>
      </c>
      <c r="D385" s="40"/>
      <c r="E385" s="40"/>
      <c r="F385" s="40"/>
      <c r="G385" s="40"/>
      <c r="H385" s="41" t="s">
        <v>788</v>
      </c>
      <c r="I385" s="38" t="s">
        <v>371</v>
      </c>
      <c r="J385" s="38"/>
      <c r="K385" s="38">
        <v>1</v>
      </c>
      <c r="L385" s="40"/>
      <c r="M385" s="42"/>
      <c r="N385" s="43">
        <v>1.91</v>
      </c>
      <c r="O385" s="44">
        <v>287000</v>
      </c>
      <c r="P385" s="40" t="s">
        <v>411</v>
      </c>
    </row>
    <row r="386" spans="1:16" ht="14.25" customHeight="1">
      <c r="A386" s="38"/>
      <c r="B386" s="38"/>
      <c r="C386" s="40" t="s">
        <v>344</v>
      </c>
      <c r="D386" s="40"/>
      <c r="E386" s="40"/>
      <c r="F386" s="40"/>
      <c r="G386" s="40"/>
      <c r="H386" s="41" t="s">
        <v>789</v>
      </c>
      <c r="I386" s="38" t="s">
        <v>371</v>
      </c>
      <c r="J386" s="38"/>
      <c r="K386" s="38">
        <v>2</v>
      </c>
      <c r="L386" s="40"/>
      <c r="M386" s="42"/>
      <c r="N386" s="43">
        <v>2.87</v>
      </c>
      <c r="O386" s="44">
        <v>287000</v>
      </c>
      <c r="P386" s="40" t="s">
        <v>790</v>
      </c>
    </row>
    <row r="387" spans="1:16" ht="14.25" customHeight="1">
      <c r="A387" s="38"/>
      <c r="B387" s="38"/>
      <c r="C387" s="40" t="s">
        <v>344</v>
      </c>
      <c r="D387" s="40"/>
      <c r="E387" s="40"/>
      <c r="F387" s="40"/>
      <c r="G387" s="40"/>
      <c r="H387" s="41" t="s">
        <v>791</v>
      </c>
      <c r="I387" s="38" t="s">
        <v>371</v>
      </c>
      <c r="J387" s="38"/>
      <c r="K387" s="38">
        <v>3</v>
      </c>
      <c r="L387" s="40"/>
      <c r="M387" s="42"/>
      <c r="N387" s="43">
        <v>4.1</v>
      </c>
      <c r="O387" s="44">
        <v>287000</v>
      </c>
      <c r="P387" s="40"/>
    </row>
    <row r="388" spans="1:16" ht="14.25" customHeight="1">
      <c r="A388" s="38">
        <v>69</v>
      </c>
      <c r="B388" s="38" t="s">
        <v>792</v>
      </c>
      <c r="C388" s="40" t="s">
        <v>384</v>
      </c>
      <c r="D388" s="40" t="s">
        <v>793</v>
      </c>
      <c r="E388" s="40" t="s">
        <v>794</v>
      </c>
      <c r="F388" s="40"/>
      <c r="G388" s="40"/>
      <c r="H388" s="41" t="s">
        <v>795</v>
      </c>
      <c r="I388" s="38"/>
      <c r="J388" s="38"/>
      <c r="K388" s="38"/>
      <c r="L388" s="40"/>
      <c r="M388" s="42"/>
      <c r="N388" s="43"/>
      <c r="O388" s="44"/>
      <c r="P388" s="40"/>
    </row>
    <row r="389" spans="1:16" ht="14.25" customHeight="1">
      <c r="A389" s="38"/>
      <c r="B389" s="38"/>
      <c r="C389" s="40" t="s">
        <v>384</v>
      </c>
      <c r="D389" s="40"/>
      <c r="E389" s="40"/>
      <c r="F389" s="40"/>
      <c r="G389" s="40"/>
      <c r="H389" s="41" t="s">
        <v>796</v>
      </c>
      <c r="I389" s="38" t="s">
        <v>361</v>
      </c>
      <c r="J389" s="38"/>
      <c r="K389" s="38"/>
      <c r="L389" s="40"/>
      <c r="M389" s="42"/>
      <c r="N389" s="43">
        <v>2.75</v>
      </c>
      <c r="O389" s="44">
        <v>3304000</v>
      </c>
      <c r="P389" s="40" t="s">
        <v>455</v>
      </c>
    </row>
    <row r="390" spans="1:16" ht="14.25" customHeight="1">
      <c r="A390" s="38"/>
      <c r="B390" s="38"/>
      <c r="C390" s="40" t="s">
        <v>384</v>
      </c>
      <c r="D390" s="40"/>
      <c r="E390" s="40"/>
      <c r="F390" s="40"/>
      <c r="G390" s="40"/>
      <c r="H390" s="41" t="s">
        <v>797</v>
      </c>
      <c r="I390" s="38" t="s">
        <v>361</v>
      </c>
      <c r="J390" s="38"/>
      <c r="K390" s="38"/>
      <c r="L390" s="40"/>
      <c r="M390" s="42"/>
      <c r="N390" s="43">
        <v>2.4</v>
      </c>
      <c r="O390" s="44">
        <v>6000000</v>
      </c>
      <c r="P390" s="40" t="s">
        <v>455</v>
      </c>
    </row>
    <row r="391" spans="1:16" ht="14.25" customHeight="1">
      <c r="A391" s="38"/>
      <c r="B391" s="38"/>
      <c r="C391" s="40" t="s">
        <v>384</v>
      </c>
      <c r="D391" s="40"/>
      <c r="E391" s="40"/>
      <c r="F391" s="40"/>
      <c r="G391" s="40"/>
      <c r="H391" s="41" t="s">
        <v>798</v>
      </c>
      <c r="I391" s="38" t="s">
        <v>361</v>
      </c>
      <c r="J391" s="38"/>
      <c r="K391" s="38"/>
      <c r="L391" s="40"/>
      <c r="M391" s="42"/>
      <c r="N391" s="43">
        <v>1.71</v>
      </c>
      <c r="O391" s="44">
        <v>6000000</v>
      </c>
      <c r="P391" s="40" t="s">
        <v>455</v>
      </c>
    </row>
    <row r="392" spans="1:16" ht="14.25" customHeight="1">
      <c r="A392" s="38"/>
      <c r="B392" s="38"/>
      <c r="C392" s="40" t="s">
        <v>384</v>
      </c>
      <c r="D392" s="40"/>
      <c r="E392" s="40"/>
      <c r="F392" s="40"/>
      <c r="G392" s="40"/>
      <c r="H392" s="41" t="s">
        <v>799</v>
      </c>
      <c r="I392" s="38" t="s">
        <v>361</v>
      </c>
      <c r="J392" s="38"/>
      <c r="K392" s="38"/>
      <c r="L392" s="40"/>
      <c r="M392" s="42"/>
      <c r="N392" s="43">
        <v>3</v>
      </c>
      <c r="O392" s="44">
        <v>4500000</v>
      </c>
      <c r="P392" s="40" t="s">
        <v>455</v>
      </c>
    </row>
    <row r="393" spans="1:16" ht="14.25" customHeight="1">
      <c r="A393" s="38"/>
      <c r="B393" s="38"/>
      <c r="C393" s="40" t="s">
        <v>384</v>
      </c>
      <c r="D393" s="40"/>
      <c r="E393" s="40"/>
      <c r="F393" s="40"/>
      <c r="G393" s="40"/>
      <c r="H393" s="41" t="s">
        <v>800</v>
      </c>
      <c r="I393" s="38" t="s">
        <v>361</v>
      </c>
      <c r="J393" s="38"/>
      <c r="K393" s="38"/>
      <c r="L393" s="40"/>
      <c r="M393" s="42"/>
      <c r="N393" s="43">
        <v>4.06</v>
      </c>
      <c r="O393" s="44">
        <v>2434000</v>
      </c>
      <c r="P393" s="40" t="s">
        <v>455</v>
      </c>
    </row>
    <row r="394" spans="1:16" ht="14.25" customHeight="1">
      <c r="A394" s="38"/>
      <c r="B394" s="38"/>
      <c r="C394" s="40" t="s">
        <v>384</v>
      </c>
      <c r="D394" s="40"/>
      <c r="E394" s="40"/>
      <c r="F394" s="40"/>
      <c r="G394" s="40"/>
      <c r="H394" s="41" t="s">
        <v>801</v>
      </c>
      <c r="I394" s="38" t="s">
        <v>361</v>
      </c>
      <c r="J394" s="38"/>
      <c r="K394" s="38"/>
      <c r="L394" s="40"/>
      <c r="M394" s="42"/>
      <c r="N394" s="43">
        <v>2.75</v>
      </c>
      <c r="O394" s="44">
        <v>688000</v>
      </c>
      <c r="P394" s="40" t="s">
        <v>455</v>
      </c>
    </row>
    <row r="395" spans="1:16" ht="14.25" customHeight="1">
      <c r="A395" s="38"/>
      <c r="B395" s="38"/>
      <c r="C395" s="40" t="s">
        <v>384</v>
      </c>
      <c r="D395" s="40"/>
      <c r="E395" s="40"/>
      <c r="F395" s="40"/>
      <c r="G395" s="40"/>
      <c r="H395" s="41" t="s">
        <v>484</v>
      </c>
      <c r="I395" s="38" t="s">
        <v>361</v>
      </c>
      <c r="J395" s="38"/>
      <c r="K395" s="38"/>
      <c r="L395" s="40"/>
      <c r="M395" s="42"/>
      <c r="N395" s="43">
        <v>3.06</v>
      </c>
      <c r="O395" s="44">
        <v>367200</v>
      </c>
      <c r="P395" s="40"/>
    </row>
    <row r="396" spans="1:16" ht="14.25" customHeight="1">
      <c r="A396" s="38"/>
      <c r="B396" s="38"/>
      <c r="C396" s="40" t="s">
        <v>384</v>
      </c>
      <c r="D396" s="40"/>
      <c r="E396" s="40"/>
      <c r="F396" s="40"/>
      <c r="G396" s="40"/>
      <c r="H396" s="41" t="s">
        <v>802</v>
      </c>
      <c r="I396" s="38" t="s">
        <v>371</v>
      </c>
      <c r="J396" s="38"/>
      <c r="K396" s="38"/>
      <c r="L396" s="40"/>
      <c r="M396" s="42"/>
      <c r="N396" s="43">
        <v>3.06</v>
      </c>
      <c r="O396" s="44">
        <v>230000</v>
      </c>
      <c r="P396" s="40"/>
    </row>
    <row r="397" spans="1:16" ht="14.25" customHeight="1">
      <c r="A397" s="38">
        <v>70</v>
      </c>
      <c r="B397" s="38" t="s">
        <v>792</v>
      </c>
      <c r="C397" s="40" t="s">
        <v>803</v>
      </c>
      <c r="D397" s="40" t="s">
        <v>804</v>
      </c>
      <c r="E397" s="40" t="s">
        <v>805</v>
      </c>
      <c r="F397" s="40">
        <v>133</v>
      </c>
      <c r="G397" s="40">
        <v>610</v>
      </c>
      <c r="H397" s="41" t="s">
        <v>806</v>
      </c>
      <c r="I397" s="38" t="s">
        <v>361</v>
      </c>
      <c r="J397" s="38"/>
      <c r="K397" s="38"/>
      <c r="L397" s="40"/>
      <c r="M397" s="42"/>
      <c r="N397" s="43"/>
      <c r="O397" s="44">
        <v>771365</v>
      </c>
      <c r="P397" s="40"/>
    </row>
    <row r="398" spans="1:16" ht="14.25" customHeight="1">
      <c r="A398" s="38">
        <v>71</v>
      </c>
      <c r="B398" s="39">
        <v>43292</v>
      </c>
      <c r="C398" s="40" t="s">
        <v>458</v>
      </c>
      <c r="D398" s="40" t="s">
        <v>807</v>
      </c>
      <c r="E398" s="40" t="s">
        <v>808</v>
      </c>
      <c r="F398" s="40">
        <v>747</v>
      </c>
      <c r="G398" s="46" t="s">
        <v>809</v>
      </c>
      <c r="H398" s="41" t="s">
        <v>810</v>
      </c>
      <c r="I398" s="38"/>
      <c r="J398" s="38"/>
      <c r="K398" s="38"/>
      <c r="L398" s="40"/>
      <c r="M398" s="42"/>
      <c r="N398" s="43"/>
      <c r="O398" s="44"/>
      <c r="P398" s="40"/>
    </row>
    <row r="399" spans="1:16" ht="14.25" customHeight="1">
      <c r="A399" s="38"/>
      <c r="B399" s="38"/>
      <c r="C399" s="40" t="s">
        <v>458</v>
      </c>
      <c r="D399" s="40"/>
      <c r="E399" s="40"/>
      <c r="F399" s="40"/>
      <c r="G399" s="40"/>
      <c r="H399" s="41" t="s">
        <v>811</v>
      </c>
      <c r="I399" s="38" t="s">
        <v>382</v>
      </c>
      <c r="J399" s="38"/>
      <c r="K399" s="38"/>
      <c r="L399" s="40"/>
      <c r="M399" s="42"/>
      <c r="N399" s="43">
        <v>1</v>
      </c>
      <c r="O399" s="44">
        <v>70000</v>
      </c>
      <c r="P399" s="40"/>
    </row>
    <row r="400" spans="1:16" ht="14.25" customHeight="1">
      <c r="A400" s="38"/>
      <c r="B400" s="38"/>
      <c r="C400" s="40" t="s">
        <v>458</v>
      </c>
      <c r="D400" s="40"/>
      <c r="E400" s="40"/>
      <c r="F400" s="40"/>
      <c r="G400" s="40"/>
      <c r="H400" s="41" t="s">
        <v>791</v>
      </c>
      <c r="I400" s="38" t="s">
        <v>382</v>
      </c>
      <c r="J400" s="38">
        <v>3</v>
      </c>
      <c r="K400" s="38">
        <v>4</v>
      </c>
      <c r="L400" s="40"/>
      <c r="M400" s="42"/>
      <c r="N400" s="43">
        <v>1</v>
      </c>
      <c r="O400" s="44">
        <v>35000</v>
      </c>
      <c r="P400" s="40"/>
    </row>
    <row r="401" spans="1:16" ht="14.25" customHeight="1">
      <c r="A401" s="38">
        <v>72</v>
      </c>
      <c r="B401" s="38" t="s">
        <v>812</v>
      </c>
      <c r="C401" s="40" t="s">
        <v>384</v>
      </c>
      <c r="D401" s="40" t="s">
        <v>813</v>
      </c>
      <c r="E401" s="40" t="s">
        <v>814</v>
      </c>
      <c r="F401" s="40"/>
      <c r="G401" s="40"/>
      <c r="H401" s="41" t="s">
        <v>815</v>
      </c>
      <c r="I401" s="38"/>
      <c r="J401" s="38"/>
      <c r="K401" s="38"/>
      <c r="L401" s="40"/>
      <c r="M401" s="42"/>
      <c r="N401" s="43"/>
      <c r="O401" s="44"/>
      <c r="P401" s="40"/>
    </row>
    <row r="402" spans="1:16" ht="14.25" customHeight="1">
      <c r="A402" s="38"/>
      <c r="B402" s="38"/>
      <c r="C402" s="40" t="s">
        <v>384</v>
      </c>
      <c r="D402" s="40"/>
      <c r="E402" s="40"/>
      <c r="F402" s="40"/>
      <c r="G402" s="40"/>
      <c r="H402" s="41" t="s">
        <v>816</v>
      </c>
      <c r="I402" s="38" t="s">
        <v>361</v>
      </c>
      <c r="J402" s="38"/>
      <c r="K402" s="38"/>
      <c r="L402" s="40"/>
      <c r="M402" s="42"/>
      <c r="N402" s="43">
        <v>2.67</v>
      </c>
      <c r="O402" s="44">
        <v>933000</v>
      </c>
      <c r="P402" s="40" t="s">
        <v>506</v>
      </c>
    </row>
    <row r="403" spans="1:16" ht="14.25" customHeight="1">
      <c r="A403" s="38">
        <v>73</v>
      </c>
      <c r="B403" s="39">
        <v>43171</v>
      </c>
      <c r="C403" s="40" t="s">
        <v>405</v>
      </c>
      <c r="D403" s="40" t="s">
        <v>817</v>
      </c>
      <c r="E403" s="40" t="s">
        <v>818</v>
      </c>
      <c r="F403" s="40"/>
      <c r="G403" s="40"/>
      <c r="H403" s="41" t="s">
        <v>155</v>
      </c>
      <c r="I403" s="38"/>
      <c r="J403" s="38"/>
      <c r="K403" s="38"/>
      <c r="L403" s="40"/>
      <c r="M403" s="42"/>
      <c r="N403" s="43"/>
      <c r="O403" s="44"/>
      <c r="P403" s="40"/>
    </row>
    <row r="404" spans="1:16" ht="14.25" customHeight="1">
      <c r="A404" s="38"/>
      <c r="B404" s="38"/>
      <c r="C404" s="40" t="s">
        <v>405</v>
      </c>
      <c r="D404" s="40"/>
      <c r="E404" s="40"/>
      <c r="F404" s="40"/>
      <c r="G404" s="40"/>
      <c r="H404" s="41" t="s">
        <v>819</v>
      </c>
      <c r="I404" s="38" t="s">
        <v>439</v>
      </c>
      <c r="J404" s="38">
        <v>3</v>
      </c>
      <c r="K404" s="38">
        <v>1</v>
      </c>
      <c r="L404" s="40"/>
      <c r="M404" s="42"/>
      <c r="N404" s="43">
        <v>1.2</v>
      </c>
      <c r="O404" s="44">
        <v>168000</v>
      </c>
      <c r="P404" s="40" t="s">
        <v>506</v>
      </c>
    </row>
    <row r="405" spans="1:16" ht="14.25" customHeight="1">
      <c r="A405" s="38"/>
      <c r="B405" s="38"/>
      <c r="C405" s="40" t="s">
        <v>405</v>
      </c>
      <c r="D405" s="40"/>
      <c r="E405" s="40"/>
      <c r="F405" s="40"/>
      <c r="G405" s="40"/>
      <c r="H405" s="41" t="s">
        <v>819</v>
      </c>
      <c r="I405" s="38" t="s">
        <v>439</v>
      </c>
      <c r="J405" s="38"/>
      <c r="K405" s="38"/>
      <c r="L405" s="40"/>
      <c r="M405" s="42"/>
      <c r="N405" s="43"/>
      <c r="O405" s="44" t="s">
        <v>820</v>
      </c>
      <c r="P405" s="40" t="s">
        <v>475</v>
      </c>
    </row>
    <row r="406" spans="1:16" ht="14.25" customHeight="1">
      <c r="A406" s="38"/>
      <c r="B406" s="38"/>
      <c r="C406" s="40" t="s">
        <v>405</v>
      </c>
      <c r="D406" s="40"/>
      <c r="E406" s="40"/>
      <c r="F406" s="40"/>
      <c r="G406" s="40"/>
      <c r="H406" s="41" t="s">
        <v>819</v>
      </c>
      <c r="I406" s="38" t="s">
        <v>439</v>
      </c>
      <c r="J406" s="38"/>
      <c r="K406" s="38"/>
      <c r="L406" s="40"/>
      <c r="M406" s="42"/>
      <c r="N406" s="43"/>
      <c r="O406" s="44" t="s">
        <v>820</v>
      </c>
      <c r="P406" s="40" t="s">
        <v>821</v>
      </c>
    </row>
    <row r="407" spans="1:16" ht="14.25" customHeight="1">
      <c r="A407" s="38"/>
      <c r="B407" s="38"/>
      <c r="C407" s="40" t="s">
        <v>405</v>
      </c>
      <c r="D407" s="40"/>
      <c r="E407" s="40"/>
      <c r="F407" s="40"/>
      <c r="G407" s="40"/>
      <c r="H407" s="41" t="s">
        <v>822</v>
      </c>
      <c r="I407" s="38" t="s">
        <v>371</v>
      </c>
      <c r="J407" s="38"/>
      <c r="K407" s="38"/>
      <c r="L407" s="40"/>
      <c r="M407" s="42"/>
      <c r="N407" s="43">
        <v>5.01</v>
      </c>
      <c r="O407" s="44">
        <v>376000</v>
      </c>
      <c r="P407" s="40" t="s">
        <v>411</v>
      </c>
    </row>
    <row r="408" spans="1:16" ht="14.25" customHeight="1">
      <c r="A408" s="38"/>
      <c r="B408" s="38"/>
      <c r="C408" s="40" t="s">
        <v>405</v>
      </c>
      <c r="D408" s="40"/>
      <c r="E408" s="40"/>
      <c r="F408" s="40"/>
      <c r="G408" s="40"/>
      <c r="H408" s="41" t="s">
        <v>791</v>
      </c>
      <c r="I408" s="38" t="s">
        <v>371</v>
      </c>
      <c r="J408" s="38"/>
      <c r="K408" s="38"/>
      <c r="L408" s="40"/>
      <c r="M408" s="42"/>
      <c r="N408" s="43">
        <v>1.2</v>
      </c>
      <c r="O408" s="44">
        <v>36000</v>
      </c>
      <c r="P408" s="40"/>
    </row>
    <row r="409" spans="1:16" s="32" customFormat="1" ht="55.5">
      <c r="A409" s="26">
        <v>74</v>
      </c>
      <c r="B409" s="56">
        <v>43385</v>
      </c>
      <c r="C409" s="27" t="s">
        <v>444</v>
      </c>
      <c r="D409" s="27" t="s">
        <v>823</v>
      </c>
      <c r="E409" s="27" t="s">
        <v>824</v>
      </c>
      <c r="F409" s="27">
        <v>310</v>
      </c>
      <c r="G409" s="57" t="s">
        <v>745</v>
      </c>
      <c r="H409" s="28" t="s">
        <v>825</v>
      </c>
      <c r="I409" s="26" t="s">
        <v>380</v>
      </c>
      <c r="J409" s="26">
        <v>3</v>
      </c>
      <c r="K409" s="26">
        <v>3</v>
      </c>
      <c r="L409" s="27"/>
      <c r="M409" s="29"/>
      <c r="N409" s="30">
        <v>1</v>
      </c>
      <c r="O409" s="31">
        <v>50000</v>
      </c>
      <c r="P409" s="27" t="s">
        <v>826</v>
      </c>
    </row>
    <row r="410" spans="1:16" ht="14.25" customHeight="1">
      <c r="A410" s="38">
        <v>75</v>
      </c>
      <c r="B410" s="39">
        <v>43385</v>
      </c>
      <c r="C410" s="40" t="s">
        <v>444</v>
      </c>
      <c r="D410" s="40" t="s">
        <v>827</v>
      </c>
      <c r="E410" s="40" t="s">
        <v>828</v>
      </c>
      <c r="F410" s="40">
        <v>63</v>
      </c>
      <c r="G410" s="46" t="s">
        <v>809</v>
      </c>
      <c r="H410" s="41" t="s">
        <v>829</v>
      </c>
      <c r="I410" s="38"/>
      <c r="J410" s="38"/>
      <c r="K410" s="38"/>
      <c r="L410" s="40"/>
      <c r="M410" s="42"/>
      <c r="N410" s="43"/>
      <c r="O410" s="44"/>
      <c r="P410" s="40" t="s">
        <v>826</v>
      </c>
    </row>
    <row r="411" spans="1:16" ht="14.25" customHeight="1">
      <c r="A411" s="38"/>
      <c r="B411" s="38"/>
      <c r="C411" s="40" t="s">
        <v>444</v>
      </c>
      <c r="D411" s="40"/>
      <c r="E411" s="40"/>
      <c r="F411" s="40"/>
      <c r="G411" s="40"/>
      <c r="H411" s="41" t="s">
        <v>830</v>
      </c>
      <c r="I411" s="38" t="s">
        <v>410</v>
      </c>
      <c r="J411" s="38"/>
      <c r="K411" s="38"/>
      <c r="L411" s="40"/>
      <c r="M411" s="42"/>
      <c r="N411" s="43">
        <v>1</v>
      </c>
      <c r="O411" s="44">
        <v>70000</v>
      </c>
      <c r="P411" s="40"/>
    </row>
    <row r="412" spans="1:16" ht="14.25" customHeight="1">
      <c r="A412" s="38"/>
      <c r="B412" s="38"/>
      <c r="C412" s="40" t="s">
        <v>444</v>
      </c>
      <c r="D412" s="40"/>
      <c r="E412" s="40"/>
      <c r="F412" s="40"/>
      <c r="G412" s="40"/>
      <c r="H412" s="41" t="s">
        <v>791</v>
      </c>
      <c r="I412" s="38" t="s">
        <v>410</v>
      </c>
      <c r="J412" s="38">
        <v>3</v>
      </c>
      <c r="K412" s="38">
        <v>3</v>
      </c>
      <c r="L412" s="40"/>
      <c r="M412" s="42"/>
      <c r="N412" s="43">
        <v>1</v>
      </c>
      <c r="O412" s="44">
        <v>40000</v>
      </c>
      <c r="P412" s="40"/>
    </row>
    <row r="413" spans="1:16" ht="14.25" customHeight="1">
      <c r="A413" s="38">
        <v>76</v>
      </c>
      <c r="B413" s="38" t="s">
        <v>831</v>
      </c>
      <c r="C413" s="40" t="s">
        <v>544</v>
      </c>
      <c r="D413" s="40" t="s">
        <v>779</v>
      </c>
      <c r="E413" s="40" t="s">
        <v>832</v>
      </c>
      <c r="F413" s="40">
        <v>10</v>
      </c>
      <c r="G413" s="40">
        <v>78</v>
      </c>
      <c r="H413" s="41" t="s">
        <v>833</v>
      </c>
      <c r="I413" s="38" t="s">
        <v>834</v>
      </c>
      <c r="J413" s="38"/>
      <c r="K413" s="38"/>
      <c r="L413" s="40" t="s">
        <v>835</v>
      </c>
      <c r="M413" s="42">
        <v>1707.3</v>
      </c>
      <c r="N413" s="43"/>
      <c r="O413" s="44">
        <v>4717000</v>
      </c>
      <c r="P413" s="40"/>
    </row>
    <row r="414" spans="1:16" ht="14.25" customHeight="1">
      <c r="A414" s="38">
        <v>77</v>
      </c>
      <c r="B414" s="38" t="s">
        <v>836</v>
      </c>
      <c r="C414" s="40" t="s">
        <v>633</v>
      </c>
      <c r="D414" s="40" t="s">
        <v>837</v>
      </c>
      <c r="E414" s="40" t="s">
        <v>838</v>
      </c>
      <c r="F414" s="40"/>
      <c r="G414" s="40"/>
      <c r="H414" s="41" t="s">
        <v>764</v>
      </c>
      <c r="I414" s="38" t="s">
        <v>361</v>
      </c>
      <c r="J414" s="38"/>
      <c r="K414" s="38"/>
      <c r="L414" s="40"/>
      <c r="M414" s="42"/>
      <c r="N414" s="43">
        <v>1</v>
      </c>
      <c r="O414" s="44">
        <v>2500000</v>
      </c>
      <c r="P414" s="40"/>
    </row>
    <row r="415" spans="1:16" ht="14.25" customHeight="1">
      <c r="A415" s="38"/>
      <c r="B415" s="38"/>
      <c r="C415" s="40" t="s">
        <v>633</v>
      </c>
      <c r="D415" s="40"/>
      <c r="E415" s="40"/>
      <c r="F415" s="40"/>
      <c r="G415" s="40"/>
      <c r="H415" s="41" t="s">
        <v>839</v>
      </c>
      <c r="I415" s="38" t="s">
        <v>361</v>
      </c>
      <c r="J415" s="38"/>
      <c r="K415" s="38"/>
      <c r="L415" s="40"/>
      <c r="M415" s="42"/>
      <c r="N415" s="43">
        <v>2.5</v>
      </c>
      <c r="O415" s="44">
        <v>2500000</v>
      </c>
      <c r="P415" s="40" t="s">
        <v>840</v>
      </c>
    </row>
    <row r="416" spans="1:16" ht="14.25" customHeight="1">
      <c r="A416" s="38"/>
      <c r="B416" s="38"/>
      <c r="C416" s="40" t="s">
        <v>635</v>
      </c>
      <c r="D416" s="40"/>
      <c r="E416" s="40"/>
      <c r="F416" s="40"/>
      <c r="G416" s="40"/>
      <c r="H416" s="41" t="s">
        <v>841</v>
      </c>
      <c r="I416" s="38" t="s">
        <v>361</v>
      </c>
      <c r="J416" s="38"/>
      <c r="K416" s="38"/>
      <c r="L416" s="40"/>
      <c r="M416" s="42"/>
      <c r="N416" s="43">
        <v>2.36</v>
      </c>
      <c r="O416" s="44">
        <v>2100000</v>
      </c>
      <c r="P416" s="40" t="s">
        <v>842</v>
      </c>
    </row>
    <row r="417" spans="1:16" ht="14.25" customHeight="1">
      <c r="A417" s="38"/>
      <c r="B417" s="38"/>
      <c r="C417" s="40" t="s">
        <v>633</v>
      </c>
      <c r="D417" s="40"/>
      <c r="E417" s="40"/>
      <c r="F417" s="40"/>
      <c r="G417" s="40"/>
      <c r="H417" s="41" t="s">
        <v>843</v>
      </c>
      <c r="I417" s="38" t="s">
        <v>371</v>
      </c>
      <c r="J417" s="38"/>
      <c r="K417" s="38"/>
      <c r="L417" s="40"/>
      <c r="M417" s="42"/>
      <c r="N417" s="43">
        <v>1.43</v>
      </c>
      <c r="O417" s="44">
        <v>300000</v>
      </c>
      <c r="P417" s="40"/>
    </row>
    <row r="418" spans="1:16" ht="14.25" customHeight="1">
      <c r="A418" s="38"/>
      <c r="B418" s="38"/>
      <c r="C418" s="40" t="s">
        <v>633</v>
      </c>
      <c r="D418" s="40"/>
      <c r="E418" s="40"/>
      <c r="F418" s="40"/>
      <c r="G418" s="40"/>
      <c r="H418" s="41" t="s">
        <v>844</v>
      </c>
      <c r="I418" s="38" t="s">
        <v>371</v>
      </c>
      <c r="J418" s="38"/>
      <c r="K418" s="38"/>
      <c r="L418" s="40"/>
      <c r="M418" s="42"/>
      <c r="N418" s="43">
        <v>2</v>
      </c>
      <c r="O418" s="44">
        <v>300000</v>
      </c>
      <c r="P418" s="40" t="s">
        <v>845</v>
      </c>
    </row>
    <row r="419" spans="1:16" ht="14.25" customHeight="1">
      <c r="A419" s="38"/>
      <c r="B419" s="38"/>
      <c r="C419" s="40" t="s">
        <v>635</v>
      </c>
      <c r="D419" s="40"/>
      <c r="E419" s="40"/>
      <c r="F419" s="40"/>
      <c r="G419" s="40"/>
      <c r="H419" s="41" t="s">
        <v>846</v>
      </c>
      <c r="I419" s="38" t="s">
        <v>371</v>
      </c>
      <c r="J419" s="38"/>
      <c r="K419" s="38"/>
      <c r="L419" s="40"/>
      <c r="M419" s="42"/>
      <c r="N419" s="43">
        <v>4</v>
      </c>
      <c r="O419" s="44">
        <v>300000</v>
      </c>
      <c r="P419" s="40" t="s">
        <v>847</v>
      </c>
    </row>
    <row r="420" spans="1:16" ht="14.25" customHeight="1">
      <c r="A420" s="38"/>
      <c r="B420" s="38"/>
      <c r="C420" s="40" t="s">
        <v>635</v>
      </c>
      <c r="D420" s="40"/>
      <c r="E420" s="40"/>
      <c r="F420" s="40"/>
      <c r="G420" s="40"/>
      <c r="H420" s="41" t="s">
        <v>848</v>
      </c>
      <c r="I420" s="38" t="s">
        <v>371</v>
      </c>
      <c r="J420" s="38"/>
      <c r="K420" s="38"/>
      <c r="L420" s="40"/>
      <c r="M420" s="42"/>
      <c r="N420" s="43">
        <v>3</v>
      </c>
      <c r="O420" s="44">
        <v>225000</v>
      </c>
      <c r="P420" s="40" t="s">
        <v>847</v>
      </c>
    </row>
    <row r="421" spans="1:16" ht="14.25" customHeight="1">
      <c r="A421" s="38"/>
      <c r="B421" s="38"/>
      <c r="C421" s="40" t="s">
        <v>635</v>
      </c>
      <c r="D421" s="40"/>
      <c r="E421" s="40"/>
      <c r="F421" s="40"/>
      <c r="G421" s="40"/>
      <c r="H421" s="41" t="s">
        <v>849</v>
      </c>
      <c r="I421" s="38" t="s">
        <v>371</v>
      </c>
      <c r="J421" s="38"/>
      <c r="K421" s="38"/>
      <c r="L421" s="40"/>
      <c r="M421" s="42"/>
      <c r="N421" s="43">
        <v>4</v>
      </c>
      <c r="O421" s="44">
        <v>300000</v>
      </c>
      <c r="P421" s="40" t="s">
        <v>845</v>
      </c>
    </row>
    <row r="422" spans="1:16" ht="14.25" customHeight="1">
      <c r="A422" s="38"/>
      <c r="B422" s="38"/>
      <c r="C422" s="40" t="s">
        <v>644</v>
      </c>
      <c r="D422" s="40"/>
      <c r="E422" s="40"/>
      <c r="F422" s="40"/>
      <c r="G422" s="40"/>
      <c r="H422" s="41" t="s">
        <v>850</v>
      </c>
      <c r="I422" s="38" t="s">
        <v>371</v>
      </c>
      <c r="J422" s="38"/>
      <c r="K422" s="38"/>
      <c r="L422" s="40"/>
      <c r="M422" s="42"/>
      <c r="N422" s="43">
        <v>3.2</v>
      </c>
      <c r="O422" s="44">
        <v>225000</v>
      </c>
      <c r="P422" s="40" t="s">
        <v>851</v>
      </c>
    </row>
    <row r="423" spans="1:16" ht="14.25" customHeight="1">
      <c r="A423" s="38"/>
      <c r="B423" s="38"/>
      <c r="C423" s="40" t="s">
        <v>437</v>
      </c>
      <c r="D423" s="40"/>
      <c r="E423" s="40"/>
      <c r="F423" s="40"/>
      <c r="G423" s="40"/>
      <c r="H423" s="41" t="s">
        <v>852</v>
      </c>
      <c r="I423" s="38" t="s">
        <v>371</v>
      </c>
      <c r="J423" s="38"/>
      <c r="K423" s="38"/>
      <c r="L423" s="40"/>
      <c r="M423" s="42"/>
      <c r="N423" s="43">
        <v>5.8</v>
      </c>
      <c r="O423" s="44">
        <v>435000</v>
      </c>
      <c r="P423" s="40" t="s">
        <v>853</v>
      </c>
    </row>
    <row r="424" spans="1:16" ht="14.25" customHeight="1">
      <c r="A424" s="38">
        <v>78</v>
      </c>
      <c r="B424" s="38" t="s">
        <v>854</v>
      </c>
      <c r="C424" s="40" t="s">
        <v>344</v>
      </c>
      <c r="D424" s="40" t="s">
        <v>571</v>
      </c>
      <c r="E424" s="40" t="s">
        <v>855</v>
      </c>
      <c r="F424" s="40"/>
      <c r="G424" s="40"/>
      <c r="H424" s="41" t="s">
        <v>856</v>
      </c>
      <c r="I424" s="38"/>
      <c r="J424" s="38"/>
      <c r="K424" s="38"/>
      <c r="L424" s="40"/>
      <c r="M424" s="42"/>
      <c r="N424" s="43"/>
      <c r="O424" s="44"/>
      <c r="P424" s="40"/>
    </row>
    <row r="425" spans="1:16" ht="14.25" customHeight="1">
      <c r="A425" s="38"/>
      <c r="B425" s="38"/>
      <c r="C425" s="40" t="s">
        <v>344</v>
      </c>
      <c r="D425" s="40"/>
      <c r="E425" s="40"/>
      <c r="F425" s="40"/>
      <c r="G425" s="40"/>
      <c r="H425" s="41" t="s">
        <v>857</v>
      </c>
      <c r="I425" s="38"/>
      <c r="J425" s="38">
        <v>1</v>
      </c>
      <c r="K425" s="38"/>
      <c r="L425" s="40"/>
      <c r="M425" s="42"/>
      <c r="N425" s="43"/>
      <c r="O425" s="44">
        <v>4732000</v>
      </c>
      <c r="P425" s="40" t="s">
        <v>506</v>
      </c>
    </row>
    <row r="426" spans="1:16" ht="14.25" customHeight="1">
      <c r="A426" s="38"/>
      <c r="B426" s="38"/>
      <c r="C426" s="40" t="s">
        <v>344</v>
      </c>
      <c r="D426" s="40"/>
      <c r="E426" s="40"/>
      <c r="F426" s="40"/>
      <c r="G426" s="40"/>
      <c r="H426" s="41" t="s">
        <v>857</v>
      </c>
      <c r="I426" s="38"/>
      <c r="J426" s="38">
        <v>2</v>
      </c>
      <c r="K426" s="38"/>
      <c r="L426" s="40"/>
      <c r="M426" s="42"/>
      <c r="N426" s="43"/>
      <c r="O426" s="44">
        <v>2366000</v>
      </c>
      <c r="P426" s="40" t="s">
        <v>475</v>
      </c>
    </row>
    <row r="427" spans="1:16" ht="14.25" customHeight="1">
      <c r="A427" s="38"/>
      <c r="B427" s="38"/>
      <c r="C427" s="40" t="s">
        <v>344</v>
      </c>
      <c r="D427" s="40"/>
      <c r="E427" s="40"/>
      <c r="F427" s="40"/>
      <c r="G427" s="40"/>
      <c r="H427" s="41" t="s">
        <v>857</v>
      </c>
      <c r="I427" s="38"/>
      <c r="J427" s="38">
        <v>3</v>
      </c>
      <c r="K427" s="38"/>
      <c r="L427" s="40"/>
      <c r="M427" s="42"/>
      <c r="N427" s="43"/>
      <c r="O427" s="44">
        <v>1183000</v>
      </c>
      <c r="P427" s="40" t="s">
        <v>821</v>
      </c>
    </row>
    <row r="428" spans="1:16" ht="14.25" customHeight="1">
      <c r="A428" s="38"/>
      <c r="B428" s="38"/>
      <c r="C428" s="40" t="s">
        <v>344</v>
      </c>
      <c r="D428" s="40"/>
      <c r="E428" s="40"/>
      <c r="F428" s="40"/>
      <c r="G428" s="40"/>
      <c r="H428" s="41" t="s">
        <v>858</v>
      </c>
      <c r="I428" s="38" t="s">
        <v>371</v>
      </c>
      <c r="J428" s="38">
        <v>1</v>
      </c>
      <c r="K428" s="38"/>
      <c r="L428" s="40"/>
      <c r="M428" s="42"/>
      <c r="N428" s="43"/>
      <c r="O428" s="44">
        <v>708000</v>
      </c>
      <c r="P428" s="40" t="s">
        <v>411</v>
      </c>
    </row>
    <row r="429" spans="1:16" ht="14.25" customHeight="1">
      <c r="A429" s="38"/>
      <c r="B429" s="38"/>
      <c r="C429" s="40" t="s">
        <v>344</v>
      </c>
      <c r="D429" s="40"/>
      <c r="E429" s="40"/>
      <c r="F429" s="40"/>
      <c r="G429" s="40"/>
      <c r="H429" s="41" t="s">
        <v>858</v>
      </c>
      <c r="I429" s="38" t="s">
        <v>371</v>
      </c>
      <c r="J429" s="38">
        <v>2</v>
      </c>
      <c r="K429" s="38"/>
      <c r="L429" s="40"/>
      <c r="M429" s="42"/>
      <c r="N429" s="43"/>
      <c r="O429" s="44">
        <v>506000</v>
      </c>
      <c r="P429" s="40" t="s">
        <v>619</v>
      </c>
    </row>
    <row r="430" spans="1:16" ht="14.25" customHeight="1">
      <c r="A430" s="38"/>
      <c r="B430" s="38"/>
      <c r="C430" s="40" t="s">
        <v>344</v>
      </c>
      <c r="D430" s="40"/>
      <c r="E430" s="40"/>
      <c r="F430" s="40"/>
      <c r="G430" s="40"/>
      <c r="H430" s="41" t="s">
        <v>858</v>
      </c>
      <c r="I430" s="38" t="s">
        <v>371</v>
      </c>
      <c r="J430" s="38">
        <v>3</v>
      </c>
      <c r="K430" s="38"/>
      <c r="L430" s="40"/>
      <c r="M430" s="42"/>
      <c r="N430" s="43"/>
      <c r="O430" s="44">
        <v>337000</v>
      </c>
      <c r="P430" s="40" t="s">
        <v>859</v>
      </c>
    </row>
    <row r="431" spans="1:16" ht="14.25" customHeight="1">
      <c r="A431" s="38"/>
      <c r="B431" s="38"/>
      <c r="C431" s="40" t="s">
        <v>344</v>
      </c>
      <c r="D431" s="40"/>
      <c r="E431" s="40"/>
      <c r="F431" s="40"/>
      <c r="G431" s="40"/>
      <c r="H431" s="41" t="s">
        <v>860</v>
      </c>
      <c r="I431" s="38" t="s">
        <v>371</v>
      </c>
      <c r="J431" s="38">
        <v>4</v>
      </c>
      <c r="K431" s="38"/>
      <c r="L431" s="40"/>
      <c r="M431" s="42"/>
      <c r="N431" s="43"/>
      <c r="O431" s="44">
        <v>236000</v>
      </c>
      <c r="P431" s="40"/>
    </row>
    <row r="432" spans="1:16" ht="14.25" customHeight="1">
      <c r="A432" s="38"/>
      <c r="B432" s="38"/>
      <c r="C432" s="40" t="s">
        <v>344</v>
      </c>
      <c r="D432" s="40"/>
      <c r="E432" s="40"/>
      <c r="F432" s="40"/>
      <c r="G432" s="40"/>
      <c r="H432" s="41" t="s">
        <v>791</v>
      </c>
      <c r="I432" s="38" t="s">
        <v>371</v>
      </c>
      <c r="J432" s="38">
        <v>5</v>
      </c>
      <c r="K432" s="38"/>
      <c r="L432" s="40"/>
      <c r="M432" s="42"/>
      <c r="N432" s="43"/>
      <c r="O432" s="44">
        <v>169000</v>
      </c>
      <c r="P432" s="40"/>
    </row>
    <row r="433" spans="1:16" ht="14.25" customHeight="1">
      <c r="A433" s="38">
        <v>79</v>
      </c>
      <c r="B433" s="38" t="s">
        <v>854</v>
      </c>
      <c r="C433" s="40" t="s">
        <v>384</v>
      </c>
      <c r="D433" s="40" t="s">
        <v>861</v>
      </c>
      <c r="E433" s="40" t="s">
        <v>862</v>
      </c>
      <c r="F433" s="40"/>
      <c r="G433" s="40"/>
      <c r="H433" s="41"/>
      <c r="I433" s="38"/>
      <c r="J433" s="38"/>
      <c r="K433" s="38"/>
      <c r="L433" s="40"/>
      <c r="M433" s="42"/>
      <c r="N433" s="43"/>
      <c r="O433" s="44"/>
      <c r="P433" s="40"/>
    </row>
    <row r="434" spans="1:16" ht="14.25" customHeight="1">
      <c r="A434" s="38"/>
      <c r="B434" s="38"/>
      <c r="C434" s="40" t="s">
        <v>164</v>
      </c>
      <c r="D434" s="40"/>
      <c r="E434" s="40"/>
      <c r="F434" s="40"/>
      <c r="G434" s="40"/>
      <c r="H434" s="41" t="s">
        <v>863</v>
      </c>
      <c r="I434" s="38" t="s">
        <v>439</v>
      </c>
      <c r="J434" s="38"/>
      <c r="K434" s="38"/>
      <c r="L434" s="40"/>
      <c r="M434" s="42"/>
      <c r="N434" s="43">
        <v>2.65</v>
      </c>
      <c r="O434" s="44">
        <v>1325000</v>
      </c>
      <c r="P434" s="40" t="s">
        <v>455</v>
      </c>
    </row>
    <row r="435" spans="1:16" ht="14.25" customHeight="1">
      <c r="A435" s="38"/>
      <c r="B435" s="38"/>
      <c r="C435" s="40" t="s">
        <v>164</v>
      </c>
      <c r="D435" s="40"/>
      <c r="E435" s="40"/>
      <c r="F435" s="40"/>
      <c r="G435" s="40"/>
      <c r="H435" s="41" t="s">
        <v>864</v>
      </c>
      <c r="I435" s="38" t="s">
        <v>439</v>
      </c>
      <c r="J435" s="38"/>
      <c r="K435" s="38">
        <v>1</v>
      </c>
      <c r="L435" s="40"/>
      <c r="M435" s="42"/>
      <c r="N435" s="43">
        <v>1.4</v>
      </c>
      <c r="O435" s="44">
        <v>196000</v>
      </c>
      <c r="P435" s="40" t="s">
        <v>455</v>
      </c>
    </row>
    <row r="436" spans="1:16" ht="14.25" customHeight="1">
      <c r="A436" s="38"/>
      <c r="B436" s="38"/>
      <c r="C436" s="40" t="s">
        <v>164</v>
      </c>
      <c r="D436" s="40"/>
      <c r="E436" s="40"/>
      <c r="F436" s="40"/>
      <c r="G436" s="40"/>
      <c r="H436" s="41" t="s">
        <v>864</v>
      </c>
      <c r="I436" s="38" t="s">
        <v>439</v>
      </c>
      <c r="J436" s="38"/>
      <c r="K436" s="38">
        <v>2</v>
      </c>
      <c r="L436" s="40"/>
      <c r="M436" s="42"/>
      <c r="N436" s="43">
        <v>1.4</v>
      </c>
      <c r="O436" s="44">
        <v>168000</v>
      </c>
      <c r="P436" s="40" t="s">
        <v>455</v>
      </c>
    </row>
    <row r="437" spans="1:16" ht="14.25" customHeight="1">
      <c r="A437" s="38"/>
      <c r="B437" s="38"/>
      <c r="C437" s="40" t="s">
        <v>164</v>
      </c>
      <c r="D437" s="40"/>
      <c r="E437" s="40"/>
      <c r="F437" s="40"/>
      <c r="G437" s="40"/>
      <c r="H437" s="41" t="s">
        <v>864</v>
      </c>
      <c r="I437" s="38" t="s">
        <v>439</v>
      </c>
      <c r="J437" s="38"/>
      <c r="K437" s="38">
        <v>3</v>
      </c>
      <c r="L437" s="40"/>
      <c r="M437" s="42"/>
      <c r="N437" s="43">
        <v>1.4</v>
      </c>
      <c r="O437" s="44">
        <v>140000</v>
      </c>
      <c r="P437" s="40" t="s">
        <v>455</v>
      </c>
    </row>
    <row r="438" spans="1:16" ht="14.25" customHeight="1">
      <c r="A438" s="38"/>
      <c r="B438" s="38"/>
      <c r="C438" s="40" t="s">
        <v>248</v>
      </c>
      <c r="D438" s="40"/>
      <c r="E438" s="40"/>
      <c r="F438" s="40"/>
      <c r="G438" s="40"/>
      <c r="H438" s="41" t="s">
        <v>865</v>
      </c>
      <c r="I438" s="38" t="s">
        <v>439</v>
      </c>
      <c r="J438" s="38"/>
      <c r="K438" s="38">
        <v>1</v>
      </c>
      <c r="L438" s="40"/>
      <c r="M438" s="42"/>
      <c r="N438" s="43">
        <v>1.4</v>
      </c>
      <c r="O438" s="44">
        <v>196000</v>
      </c>
      <c r="P438" s="40" t="s">
        <v>455</v>
      </c>
    </row>
    <row r="439" spans="1:16" ht="14.25" customHeight="1">
      <c r="A439" s="38"/>
      <c r="B439" s="38"/>
      <c r="C439" s="40" t="s">
        <v>248</v>
      </c>
      <c r="D439" s="40"/>
      <c r="E439" s="40"/>
      <c r="F439" s="40"/>
      <c r="G439" s="40"/>
      <c r="H439" s="41" t="s">
        <v>865</v>
      </c>
      <c r="I439" s="38" t="s">
        <v>439</v>
      </c>
      <c r="J439" s="38"/>
      <c r="K439" s="38">
        <v>2</v>
      </c>
      <c r="L439" s="40"/>
      <c r="M439" s="42"/>
      <c r="N439" s="43">
        <v>1.4</v>
      </c>
      <c r="O439" s="44">
        <v>168000</v>
      </c>
      <c r="P439" s="40" t="s">
        <v>455</v>
      </c>
    </row>
    <row r="440" spans="1:16" ht="14.25" customHeight="1">
      <c r="A440" s="38"/>
      <c r="B440" s="38"/>
      <c r="C440" s="40" t="s">
        <v>248</v>
      </c>
      <c r="D440" s="40"/>
      <c r="E440" s="40"/>
      <c r="F440" s="40"/>
      <c r="G440" s="40"/>
      <c r="H440" s="41" t="s">
        <v>865</v>
      </c>
      <c r="I440" s="38" t="s">
        <v>439</v>
      </c>
      <c r="J440" s="38"/>
      <c r="K440" s="38">
        <v>3</v>
      </c>
      <c r="L440" s="40"/>
      <c r="M440" s="42"/>
      <c r="N440" s="43">
        <v>1.4</v>
      </c>
      <c r="O440" s="44">
        <v>140000</v>
      </c>
      <c r="P440" s="40" t="s">
        <v>455</v>
      </c>
    </row>
    <row r="441" spans="1:16" ht="14.25" customHeight="1">
      <c r="A441" s="38"/>
      <c r="B441" s="38"/>
      <c r="C441" s="40" t="s">
        <v>866</v>
      </c>
      <c r="D441" s="40"/>
      <c r="E441" s="40"/>
      <c r="F441" s="40"/>
      <c r="G441" s="40"/>
      <c r="H441" s="41" t="s">
        <v>867</v>
      </c>
      <c r="I441" s="38" t="s">
        <v>439</v>
      </c>
      <c r="J441" s="38"/>
      <c r="K441" s="38"/>
      <c r="L441" s="40"/>
      <c r="M441" s="42"/>
      <c r="N441" s="43">
        <v>2</v>
      </c>
      <c r="O441" s="44">
        <v>1000000</v>
      </c>
      <c r="P441" s="40"/>
    </row>
    <row r="442" spans="1:16" ht="14.25" customHeight="1">
      <c r="A442" s="38"/>
      <c r="B442" s="38"/>
      <c r="C442" s="40" t="s">
        <v>866</v>
      </c>
      <c r="D442" s="40"/>
      <c r="E442" s="40"/>
      <c r="F442" s="40"/>
      <c r="G442" s="40"/>
      <c r="H442" s="41" t="s">
        <v>864</v>
      </c>
      <c r="I442" s="38" t="s">
        <v>439</v>
      </c>
      <c r="J442" s="38"/>
      <c r="K442" s="38">
        <v>1</v>
      </c>
      <c r="L442" s="40"/>
      <c r="M442" s="42"/>
      <c r="N442" s="43">
        <v>1.4</v>
      </c>
      <c r="O442" s="44">
        <v>196000</v>
      </c>
      <c r="P442" s="40"/>
    </row>
    <row r="443" spans="1:16" ht="14.25" customHeight="1">
      <c r="A443" s="38"/>
      <c r="B443" s="38"/>
      <c r="C443" s="40" t="s">
        <v>866</v>
      </c>
      <c r="D443" s="40"/>
      <c r="E443" s="40"/>
      <c r="F443" s="40"/>
      <c r="G443" s="40"/>
      <c r="H443" s="41" t="s">
        <v>864</v>
      </c>
      <c r="I443" s="38" t="s">
        <v>439</v>
      </c>
      <c r="J443" s="38"/>
      <c r="K443" s="38">
        <v>2</v>
      </c>
      <c r="L443" s="40"/>
      <c r="M443" s="42"/>
      <c r="N443" s="43">
        <v>1.4</v>
      </c>
      <c r="O443" s="44">
        <v>168000</v>
      </c>
      <c r="P443" s="40"/>
    </row>
    <row r="444" spans="1:16" ht="14.25" customHeight="1">
      <c r="A444" s="38"/>
      <c r="B444" s="38"/>
      <c r="C444" s="40" t="s">
        <v>866</v>
      </c>
      <c r="D444" s="40"/>
      <c r="E444" s="40"/>
      <c r="F444" s="40"/>
      <c r="G444" s="40"/>
      <c r="H444" s="41" t="s">
        <v>864</v>
      </c>
      <c r="I444" s="38" t="s">
        <v>439</v>
      </c>
      <c r="J444" s="38"/>
      <c r="K444" s="38">
        <v>3</v>
      </c>
      <c r="L444" s="40"/>
      <c r="M444" s="42"/>
      <c r="N444" s="43">
        <v>1.4</v>
      </c>
      <c r="O444" s="44">
        <v>140000</v>
      </c>
      <c r="P444" s="40"/>
    </row>
    <row r="445" spans="1:16" ht="14.25" customHeight="1">
      <c r="A445" s="38"/>
      <c r="B445" s="38"/>
      <c r="C445" s="40" t="s">
        <v>171</v>
      </c>
      <c r="D445" s="40"/>
      <c r="E445" s="40"/>
      <c r="F445" s="40"/>
      <c r="G445" s="40"/>
      <c r="H445" s="41" t="s">
        <v>868</v>
      </c>
      <c r="I445" s="38" t="s">
        <v>439</v>
      </c>
      <c r="J445" s="38"/>
      <c r="K445" s="38"/>
      <c r="L445" s="40"/>
      <c r="M445" s="42"/>
      <c r="N445" s="43">
        <v>1.82</v>
      </c>
      <c r="O445" s="44">
        <v>1100000</v>
      </c>
      <c r="P445" s="40"/>
    </row>
    <row r="446" spans="1:16" ht="14.25" customHeight="1">
      <c r="A446" s="38"/>
      <c r="B446" s="38"/>
      <c r="C446" s="40" t="s">
        <v>171</v>
      </c>
      <c r="D446" s="40"/>
      <c r="E446" s="40"/>
      <c r="F446" s="40"/>
      <c r="G446" s="40"/>
      <c r="H446" s="41" t="s">
        <v>869</v>
      </c>
      <c r="I446" s="38" t="s">
        <v>439</v>
      </c>
      <c r="J446" s="38"/>
      <c r="K446" s="38"/>
      <c r="L446" s="40"/>
      <c r="M446" s="42"/>
      <c r="N446" s="43">
        <v>1.83</v>
      </c>
      <c r="O446" s="44">
        <v>475500</v>
      </c>
      <c r="P446" s="40"/>
    </row>
    <row r="447" spans="1:16" ht="14.25" customHeight="1">
      <c r="A447" s="38"/>
      <c r="B447" s="38"/>
      <c r="C447" s="40" t="s">
        <v>171</v>
      </c>
      <c r="D447" s="40"/>
      <c r="E447" s="40"/>
      <c r="F447" s="40"/>
      <c r="G447" s="40"/>
      <c r="H447" s="41" t="s">
        <v>864</v>
      </c>
      <c r="I447" s="38" t="s">
        <v>439</v>
      </c>
      <c r="J447" s="38"/>
      <c r="K447" s="38">
        <v>1</v>
      </c>
      <c r="L447" s="40"/>
      <c r="M447" s="42"/>
      <c r="N447" s="43">
        <v>1.83</v>
      </c>
      <c r="O447" s="44">
        <v>256000</v>
      </c>
      <c r="P447" s="40"/>
    </row>
    <row r="448" spans="1:16" ht="14.25" customHeight="1">
      <c r="A448" s="38"/>
      <c r="B448" s="38"/>
      <c r="C448" s="40" t="s">
        <v>171</v>
      </c>
      <c r="D448" s="40"/>
      <c r="E448" s="40"/>
      <c r="F448" s="40"/>
      <c r="G448" s="40"/>
      <c r="H448" s="41" t="s">
        <v>864</v>
      </c>
      <c r="I448" s="38" t="s">
        <v>439</v>
      </c>
      <c r="J448" s="38"/>
      <c r="K448" s="38">
        <v>2</v>
      </c>
      <c r="L448" s="40"/>
      <c r="M448" s="42"/>
      <c r="N448" s="43">
        <v>1.83</v>
      </c>
      <c r="O448" s="44">
        <v>220000</v>
      </c>
      <c r="P448" s="40"/>
    </row>
    <row r="449" spans="1:16" ht="14.25" customHeight="1">
      <c r="A449" s="38"/>
      <c r="B449" s="38"/>
      <c r="C449" s="40" t="s">
        <v>171</v>
      </c>
      <c r="D449" s="40"/>
      <c r="E449" s="40"/>
      <c r="F449" s="40"/>
      <c r="G449" s="40"/>
      <c r="H449" s="41" t="s">
        <v>864</v>
      </c>
      <c r="I449" s="38" t="s">
        <v>439</v>
      </c>
      <c r="J449" s="38"/>
      <c r="K449" s="38">
        <v>3</v>
      </c>
      <c r="L449" s="40"/>
      <c r="M449" s="42"/>
      <c r="N449" s="43">
        <v>1.83</v>
      </c>
      <c r="O449" s="44">
        <v>183000</v>
      </c>
      <c r="P449" s="40"/>
    </row>
    <row r="450" spans="1:16" ht="14.25" customHeight="1">
      <c r="A450" s="38"/>
      <c r="B450" s="38"/>
      <c r="C450" s="40" t="s">
        <v>164</v>
      </c>
      <c r="D450" s="40"/>
      <c r="E450" s="40"/>
      <c r="F450" s="40"/>
      <c r="G450" s="40"/>
      <c r="H450" s="41" t="s">
        <v>863</v>
      </c>
      <c r="I450" s="38" t="s">
        <v>371</v>
      </c>
      <c r="J450" s="38"/>
      <c r="K450" s="38"/>
      <c r="L450" s="40"/>
      <c r="M450" s="42"/>
      <c r="N450" s="43">
        <v>1.65</v>
      </c>
      <c r="O450" s="44">
        <v>115000</v>
      </c>
      <c r="P450" s="40" t="s">
        <v>507</v>
      </c>
    </row>
    <row r="451" spans="1:16" s="32" customFormat="1" ht="14.25" customHeight="1">
      <c r="A451" s="26"/>
      <c r="B451" s="26"/>
      <c r="C451" s="27" t="s">
        <v>164</v>
      </c>
      <c r="D451" s="27"/>
      <c r="E451" s="27"/>
      <c r="F451" s="27"/>
      <c r="G451" s="27"/>
      <c r="H451" s="28" t="s">
        <v>371</v>
      </c>
      <c r="I451" s="26" t="s">
        <v>380</v>
      </c>
      <c r="J451" s="26">
        <v>3</v>
      </c>
      <c r="K451" s="26">
        <v>3</v>
      </c>
      <c r="L451" s="27"/>
      <c r="M451" s="29"/>
      <c r="N451" s="30">
        <v>1.46</v>
      </c>
      <c r="O451" s="31">
        <v>65700</v>
      </c>
      <c r="P451" s="27"/>
    </row>
    <row r="452" spans="1:16" ht="14.25" customHeight="1">
      <c r="A452" s="38"/>
      <c r="B452" s="38"/>
      <c r="C452" s="40" t="s">
        <v>164</v>
      </c>
      <c r="D452" s="40"/>
      <c r="E452" s="40"/>
      <c r="F452" s="40"/>
      <c r="G452" s="40"/>
      <c r="H452" s="41" t="s">
        <v>371</v>
      </c>
      <c r="I452" s="38" t="s">
        <v>382</v>
      </c>
      <c r="J452" s="38">
        <v>3</v>
      </c>
      <c r="K452" s="38">
        <v>3</v>
      </c>
      <c r="L452" s="40"/>
      <c r="M452" s="42"/>
      <c r="N452" s="43">
        <v>1.46</v>
      </c>
      <c r="O452" s="44">
        <v>58500</v>
      </c>
      <c r="P452" s="40"/>
    </row>
    <row r="453" spans="1:16" s="32" customFormat="1" ht="14.25" customHeight="1">
      <c r="A453" s="26"/>
      <c r="B453" s="26"/>
      <c r="C453" s="27" t="s">
        <v>248</v>
      </c>
      <c r="D453" s="27"/>
      <c r="E453" s="27"/>
      <c r="F453" s="27"/>
      <c r="G453" s="27"/>
      <c r="H453" s="28" t="s">
        <v>371</v>
      </c>
      <c r="I453" s="26" t="s">
        <v>380</v>
      </c>
      <c r="J453" s="26">
        <v>3</v>
      </c>
      <c r="K453" s="26">
        <v>3</v>
      </c>
      <c r="L453" s="27"/>
      <c r="M453" s="29"/>
      <c r="N453" s="30">
        <v>1.46</v>
      </c>
      <c r="O453" s="31">
        <v>65700</v>
      </c>
      <c r="P453" s="27"/>
    </row>
    <row r="454" spans="1:16" ht="14.25" customHeight="1">
      <c r="A454" s="38"/>
      <c r="B454" s="38"/>
      <c r="C454" s="40" t="s">
        <v>248</v>
      </c>
      <c r="D454" s="40"/>
      <c r="E454" s="40"/>
      <c r="F454" s="40"/>
      <c r="G454" s="40"/>
      <c r="H454" s="41" t="s">
        <v>371</v>
      </c>
      <c r="I454" s="38" t="s">
        <v>382</v>
      </c>
      <c r="J454" s="38">
        <v>3</v>
      </c>
      <c r="K454" s="38">
        <v>3</v>
      </c>
      <c r="L454" s="40"/>
      <c r="M454" s="42"/>
      <c r="N454" s="43">
        <v>1.46</v>
      </c>
      <c r="O454" s="44">
        <v>58500</v>
      </c>
      <c r="P454" s="40"/>
    </row>
    <row r="455" spans="1:16" ht="14.25" customHeight="1">
      <c r="A455" s="38"/>
      <c r="B455" s="38"/>
      <c r="C455" s="40" t="s">
        <v>866</v>
      </c>
      <c r="D455" s="40"/>
      <c r="E455" s="40"/>
      <c r="F455" s="40"/>
      <c r="G455" s="40"/>
      <c r="H455" s="41" t="s">
        <v>867</v>
      </c>
      <c r="I455" s="38" t="s">
        <v>371</v>
      </c>
      <c r="J455" s="38"/>
      <c r="K455" s="38"/>
      <c r="L455" s="40"/>
      <c r="M455" s="42"/>
      <c r="N455" s="43">
        <v>1.65</v>
      </c>
      <c r="O455" s="44">
        <v>115000</v>
      </c>
      <c r="P455" s="40"/>
    </row>
    <row r="456" spans="1:16" s="32" customFormat="1" ht="14.25" customHeight="1">
      <c r="A456" s="26"/>
      <c r="B456" s="26"/>
      <c r="C456" s="27" t="s">
        <v>866</v>
      </c>
      <c r="D456" s="27"/>
      <c r="E456" s="27"/>
      <c r="F456" s="27"/>
      <c r="G456" s="27"/>
      <c r="H456" s="28" t="s">
        <v>371</v>
      </c>
      <c r="I456" s="26" t="s">
        <v>380</v>
      </c>
      <c r="J456" s="26">
        <v>3</v>
      </c>
      <c r="K456" s="26">
        <v>2</v>
      </c>
      <c r="L456" s="27"/>
      <c r="M456" s="29"/>
      <c r="N456" s="30">
        <v>1.53</v>
      </c>
      <c r="O456" s="31">
        <v>76500</v>
      </c>
      <c r="P456" s="27"/>
    </row>
    <row r="457" spans="1:16" s="32" customFormat="1" ht="14.25" customHeight="1">
      <c r="A457" s="26"/>
      <c r="B457" s="26"/>
      <c r="C457" s="27" t="s">
        <v>866</v>
      </c>
      <c r="D457" s="27"/>
      <c r="E457" s="27"/>
      <c r="F457" s="27"/>
      <c r="G457" s="27"/>
      <c r="H457" s="28" t="s">
        <v>371</v>
      </c>
      <c r="I457" s="26" t="s">
        <v>380</v>
      </c>
      <c r="J457" s="26">
        <v>3</v>
      </c>
      <c r="K457" s="26">
        <v>3</v>
      </c>
      <c r="L457" s="27"/>
      <c r="M457" s="29"/>
      <c r="N457" s="30">
        <v>1.53</v>
      </c>
      <c r="O457" s="31">
        <v>68850</v>
      </c>
      <c r="P457" s="27"/>
    </row>
    <row r="458" spans="1:16" ht="14.25" customHeight="1">
      <c r="A458" s="38"/>
      <c r="B458" s="38"/>
      <c r="C458" s="40" t="s">
        <v>866</v>
      </c>
      <c r="D458" s="40"/>
      <c r="E458" s="40"/>
      <c r="F458" s="40"/>
      <c r="G458" s="40"/>
      <c r="H458" s="41" t="s">
        <v>371</v>
      </c>
      <c r="I458" s="38" t="s">
        <v>382</v>
      </c>
      <c r="J458" s="38">
        <v>3</v>
      </c>
      <c r="K458" s="38">
        <v>3</v>
      </c>
      <c r="L458" s="40"/>
      <c r="M458" s="42"/>
      <c r="N458" s="43">
        <v>1.44</v>
      </c>
      <c r="O458" s="44">
        <v>57600</v>
      </c>
      <c r="P458" s="40"/>
    </row>
    <row r="459" spans="1:16" ht="14.25" customHeight="1">
      <c r="A459" s="38"/>
      <c r="B459" s="38"/>
      <c r="C459" s="40" t="s">
        <v>171</v>
      </c>
      <c r="D459" s="40"/>
      <c r="E459" s="40"/>
      <c r="F459" s="40"/>
      <c r="G459" s="40"/>
      <c r="H459" s="41" t="s">
        <v>868</v>
      </c>
      <c r="I459" s="38" t="s">
        <v>371</v>
      </c>
      <c r="J459" s="38"/>
      <c r="K459" s="38"/>
      <c r="L459" s="40"/>
      <c r="M459" s="42"/>
      <c r="N459" s="43">
        <v>3.26</v>
      </c>
      <c r="O459" s="44">
        <v>228000</v>
      </c>
      <c r="P459" s="40"/>
    </row>
    <row r="460" spans="1:16" ht="14.25" customHeight="1">
      <c r="A460" s="38"/>
      <c r="B460" s="38"/>
      <c r="C460" s="40" t="s">
        <v>171</v>
      </c>
      <c r="D460" s="40"/>
      <c r="E460" s="40"/>
      <c r="F460" s="40"/>
      <c r="G460" s="40"/>
      <c r="H460" s="41" t="s">
        <v>869</v>
      </c>
      <c r="I460" s="38" t="s">
        <v>371</v>
      </c>
      <c r="J460" s="38"/>
      <c r="K460" s="38"/>
      <c r="L460" s="40"/>
      <c r="M460" s="42"/>
      <c r="N460" s="43">
        <v>2.5</v>
      </c>
      <c r="O460" s="44">
        <v>175000</v>
      </c>
      <c r="P460" s="40"/>
    </row>
    <row r="461" spans="1:16" s="32" customFormat="1" ht="14.25" customHeight="1">
      <c r="A461" s="26"/>
      <c r="B461" s="26"/>
      <c r="C461" s="27" t="s">
        <v>171</v>
      </c>
      <c r="D461" s="27"/>
      <c r="E461" s="27"/>
      <c r="F461" s="27"/>
      <c r="G461" s="27"/>
      <c r="H461" s="28" t="s">
        <v>371</v>
      </c>
      <c r="I461" s="26" t="s">
        <v>380</v>
      </c>
      <c r="J461" s="26">
        <v>3</v>
      </c>
      <c r="K461" s="26">
        <v>2</v>
      </c>
      <c r="L461" s="27"/>
      <c r="M461" s="29"/>
      <c r="N461" s="30">
        <v>2.5</v>
      </c>
      <c r="O461" s="31">
        <v>125000</v>
      </c>
      <c r="P461" s="27"/>
    </row>
    <row r="462" spans="1:16" ht="14.25" customHeight="1">
      <c r="A462" s="38"/>
      <c r="B462" s="38"/>
      <c r="C462" s="40" t="s">
        <v>171</v>
      </c>
      <c r="D462" s="40"/>
      <c r="E462" s="40"/>
      <c r="F462" s="40"/>
      <c r="G462" s="40"/>
      <c r="H462" s="41" t="s">
        <v>371</v>
      </c>
      <c r="I462" s="38" t="s">
        <v>382</v>
      </c>
      <c r="J462" s="38">
        <v>3</v>
      </c>
      <c r="K462" s="38">
        <v>2</v>
      </c>
      <c r="L462" s="40"/>
      <c r="M462" s="42"/>
      <c r="N462" s="43">
        <v>2.5</v>
      </c>
      <c r="O462" s="44">
        <v>112000</v>
      </c>
      <c r="P462" s="40"/>
    </row>
    <row r="463" spans="1:16" ht="14.25" customHeight="1">
      <c r="A463" s="38">
        <v>80</v>
      </c>
      <c r="B463" s="38" t="s">
        <v>870</v>
      </c>
      <c r="C463" s="40" t="s">
        <v>544</v>
      </c>
      <c r="D463" s="40" t="s">
        <v>871</v>
      </c>
      <c r="E463" s="40" t="s">
        <v>872</v>
      </c>
      <c r="F463" s="40"/>
      <c r="G463" s="40"/>
      <c r="H463" s="41" t="s">
        <v>873</v>
      </c>
      <c r="I463" s="38" t="s">
        <v>439</v>
      </c>
      <c r="J463" s="38"/>
      <c r="K463" s="38"/>
      <c r="L463" s="40"/>
      <c r="M463" s="42"/>
      <c r="N463" s="43">
        <v>1</v>
      </c>
      <c r="O463" s="44">
        <v>100000</v>
      </c>
      <c r="P463" s="40"/>
    </row>
    <row r="464" spans="1:16" ht="14.25" customHeight="1">
      <c r="A464" s="38"/>
      <c r="B464" s="38"/>
      <c r="C464" s="40" t="s">
        <v>544</v>
      </c>
      <c r="D464" s="40"/>
      <c r="E464" s="40"/>
      <c r="F464" s="40"/>
      <c r="G464" s="40"/>
      <c r="H464" s="41" t="s">
        <v>873</v>
      </c>
      <c r="I464" s="38" t="s">
        <v>380</v>
      </c>
      <c r="J464" s="38"/>
      <c r="K464" s="38"/>
      <c r="L464" s="40"/>
      <c r="M464" s="42"/>
      <c r="N464" s="43">
        <v>1</v>
      </c>
      <c r="O464" s="44">
        <v>45000</v>
      </c>
      <c r="P464" s="40"/>
    </row>
    <row r="465" spans="1:16" ht="14.25" customHeight="1">
      <c r="A465" s="38"/>
      <c r="B465" s="38"/>
      <c r="C465" s="40" t="s">
        <v>544</v>
      </c>
      <c r="D465" s="40"/>
      <c r="E465" s="40"/>
      <c r="F465" s="40"/>
      <c r="G465" s="40"/>
      <c r="H465" s="41" t="s">
        <v>873</v>
      </c>
      <c r="I465" s="38" t="s">
        <v>382</v>
      </c>
      <c r="J465" s="38"/>
      <c r="K465" s="38"/>
      <c r="L465" s="40"/>
      <c r="M465" s="42"/>
      <c r="N465" s="43">
        <v>1</v>
      </c>
      <c r="O465" s="44">
        <v>40000</v>
      </c>
      <c r="P465" s="40"/>
    </row>
    <row r="466" spans="1:16" ht="14.25" customHeight="1">
      <c r="A466" s="38"/>
      <c r="B466" s="38"/>
      <c r="C466" s="40" t="s">
        <v>544</v>
      </c>
      <c r="D466" s="40"/>
      <c r="E466" s="40"/>
      <c r="F466" s="40"/>
      <c r="G466" s="40"/>
      <c r="H466" s="41" t="s">
        <v>873</v>
      </c>
      <c r="I466" s="38" t="s">
        <v>443</v>
      </c>
      <c r="J466" s="38"/>
      <c r="K466" s="38"/>
      <c r="L466" s="40"/>
      <c r="M466" s="42"/>
      <c r="N466" s="43">
        <v>1</v>
      </c>
      <c r="O466" s="44">
        <v>40000</v>
      </c>
      <c r="P466" s="40"/>
    </row>
    <row r="467" spans="1:16" ht="14.25" customHeight="1">
      <c r="A467" s="38">
        <v>81</v>
      </c>
      <c r="B467" s="38" t="s">
        <v>590</v>
      </c>
      <c r="C467" s="40" t="s">
        <v>344</v>
      </c>
      <c r="D467" s="40" t="s">
        <v>874</v>
      </c>
      <c r="E467" s="40" t="s">
        <v>875</v>
      </c>
      <c r="F467" s="40"/>
      <c r="G467" s="40"/>
      <c r="H467" s="41" t="s">
        <v>876</v>
      </c>
      <c r="I467" s="38"/>
      <c r="J467" s="38"/>
      <c r="K467" s="38"/>
      <c r="L467" s="40"/>
      <c r="M467" s="42"/>
      <c r="N467" s="43"/>
      <c r="O467" s="44"/>
      <c r="P467" s="40"/>
    </row>
    <row r="468" spans="1:16" ht="14.25" customHeight="1">
      <c r="A468" s="38"/>
      <c r="B468" s="38"/>
      <c r="C468" s="40" t="s">
        <v>344</v>
      </c>
      <c r="D468" s="40"/>
      <c r="E468" s="40"/>
      <c r="F468" s="40"/>
      <c r="G468" s="40"/>
      <c r="H468" s="41" t="s">
        <v>877</v>
      </c>
      <c r="I468" s="38" t="s">
        <v>361</v>
      </c>
      <c r="J468" s="38"/>
      <c r="K468" s="38"/>
      <c r="L468" s="40"/>
      <c r="M468" s="42"/>
      <c r="N468" s="43">
        <v>1.67</v>
      </c>
      <c r="O468" s="44">
        <v>2510000</v>
      </c>
      <c r="P468" s="40" t="s">
        <v>455</v>
      </c>
    </row>
    <row r="469" spans="1:16" ht="14.25" customHeight="1">
      <c r="A469" s="38"/>
      <c r="B469" s="38"/>
      <c r="C469" s="40" t="s">
        <v>344</v>
      </c>
      <c r="D469" s="40"/>
      <c r="E469" s="40"/>
      <c r="F469" s="40"/>
      <c r="G469" s="40"/>
      <c r="H469" s="41" t="s">
        <v>878</v>
      </c>
      <c r="I469" s="38" t="s">
        <v>361</v>
      </c>
      <c r="J469" s="38"/>
      <c r="K469" s="38"/>
      <c r="L469" s="40"/>
      <c r="M469" s="42"/>
      <c r="N469" s="43">
        <v>1.67</v>
      </c>
      <c r="O469" s="44">
        <v>8350000</v>
      </c>
      <c r="P469" s="40" t="s">
        <v>455</v>
      </c>
    </row>
    <row r="470" spans="1:16" ht="14.25" customHeight="1">
      <c r="A470" s="38"/>
      <c r="B470" s="38"/>
      <c r="C470" s="40" t="s">
        <v>344</v>
      </c>
      <c r="D470" s="40"/>
      <c r="E470" s="40"/>
      <c r="F470" s="40"/>
      <c r="G470" s="40"/>
      <c r="H470" s="41" t="s">
        <v>879</v>
      </c>
      <c r="I470" s="38" t="s">
        <v>361</v>
      </c>
      <c r="J470" s="38"/>
      <c r="K470" s="38"/>
      <c r="L470" s="40"/>
      <c r="M470" s="42"/>
      <c r="N470" s="43">
        <v>1.1</v>
      </c>
      <c r="O470" s="44">
        <v>880000</v>
      </c>
      <c r="P470" s="40" t="s">
        <v>455</v>
      </c>
    </row>
    <row r="471" spans="1:16" ht="14.25" customHeight="1">
      <c r="A471" s="38"/>
      <c r="B471" s="38"/>
      <c r="C471" s="40" t="s">
        <v>344</v>
      </c>
      <c r="D471" s="40"/>
      <c r="E471" s="40"/>
      <c r="F471" s="40"/>
      <c r="G471" s="40"/>
      <c r="H471" s="41" t="s">
        <v>880</v>
      </c>
      <c r="I471" s="38" t="s">
        <v>361</v>
      </c>
      <c r="J471" s="38"/>
      <c r="K471" s="38"/>
      <c r="L471" s="40"/>
      <c r="M471" s="42"/>
      <c r="N471" s="43">
        <v>1.67</v>
      </c>
      <c r="O471" s="44">
        <v>835000</v>
      </c>
      <c r="P471" s="40" t="s">
        <v>455</v>
      </c>
    </row>
    <row r="472" spans="1:16" ht="14.25" customHeight="1">
      <c r="A472" s="38"/>
      <c r="B472" s="38"/>
      <c r="C472" s="40" t="s">
        <v>344</v>
      </c>
      <c r="D472" s="40"/>
      <c r="E472" s="40"/>
      <c r="F472" s="40"/>
      <c r="G472" s="40"/>
      <c r="H472" s="41" t="s">
        <v>881</v>
      </c>
      <c r="I472" s="38" t="s">
        <v>361</v>
      </c>
      <c r="J472" s="38"/>
      <c r="K472" s="38"/>
      <c r="L472" s="40"/>
      <c r="M472" s="42"/>
      <c r="N472" s="43">
        <v>2.86</v>
      </c>
      <c r="O472" s="44">
        <v>429000</v>
      </c>
      <c r="P472" s="40"/>
    </row>
    <row r="473" spans="1:16" ht="14.25" customHeight="1">
      <c r="A473" s="38"/>
      <c r="B473" s="38"/>
      <c r="C473" s="40" t="s">
        <v>344</v>
      </c>
      <c r="D473" s="40"/>
      <c r="E473" s="40"/>
      <c r="F473" s="40"/>
      <c r="G473" s="40"/>
      <c r="H473" s="41" t="s">
        <v>877</v>
      </c>
      <c r="I473" s="38" t="s">
        <v>371</v>
      </c>
      <c r="J473" s="38"/>
      <c r="K473" s="38">
        <v>1</v>
      </c>
      <c r="L473" s="40"/>
      <c r="M473" s="42"/>
      <c r="N473" s="43">
        <v>2.86</v>
      </c>
      <c r="O473" s="44">
        <v>429000</v>
      </c>
      <c r="P473" s="40" t="s">
        <v>411</v>
      </c>
    </row>
    <row r="474" spans="1:16" ht="14.25" customHeight="1">
      <c r="A474" s="38"/>
      <c r="B474" s="38"/>
      <c r="C474" s="40" t="s">
        <v>344</v>
      </c>
      <c r="D474" s="40"/>
      <c r="E474" s="40"/>
      <c r="F474" s="40"/>
      <c r="G474" s="40"/>
      <c r="H474" s="41" t="s">
        <v>877</v>
      </c>
      <c r="I474" s="38" t="s">
        <v>371</v>
      </c>
      <c r="J474" s="38"/>
      <c r="K474" s="38">
        <v>2</v>
      </c>
      <c r="L474" s="40"/>
      <c r="M474" s="42"/>
      <c r="N474" s="43">
        <v>2.86</v>
      </c>
      <c r="O474" s="44">
        <v>286000</v>
      </c>
      <c r="P474" s="40" t="s">
        <v>882</v>
      </c>
    </row>
    <row r="475" spans="1:16" ht="14.25" customHeight="1">
      <c r="A475" s="38"/>
      <c r="B475" s="38"/>
      <c r="C475" s="40" t="s">
        <v>344</v>
      </c>
      <c r="D475" s="40"/>
      <c r="E475" s="40"/>
      <c r="F475" s="40"/>
      <c r="G475" s="40"/>
      <c r="H475" s="41" t="s">
        <v>877</v>
      </c>
      <c r="I475" s="38" t="s">
        <v>371</v>
      </c>
      <c r="J475" s="38"/>
      <c r="K475" s="38">
        <v>3</v>
      </c>
      <c r="L475" s="40"/>
      <c r="M475" s="42"/>
      <c r="N475" s="43">
        <v>2.87</v>
      </c>
      <c r="O475" s="44">
        <v>201000</v>
      </c>
      <c r="P475" s="40" t="s">
        <v>883</v>
      </c>
    </row>
    <row r="476" spans="1:16" ht="14.25" customHeight="1">
      <c r="A476" s="38"/>
      <c r="B476" s="38"/>
      <c r="C476" s="40" t="s">
        <v>344</v>
      </c>
      <c r="D476" s="40"/>
      <c r="E476" s="40"/>
      <c r="F476" s="40"/>
      <c r="G476" s="40"/>
      <c r="H476" s="41" t="s">
        <v>878</v>
      </c>
      <c r="I476" s="38" t="s">
        <v>371</v>
      </c>
      <c r="J476" s="38"/>
      <c r="K476" s="38">
        <v>1</v>
      </c>
      <c r="L476" s="40"/>
      <c r="M476" s="42"/>
      <c r="N476" s="43">
        <v>2.17</v>
      </c>
      <c r="O476" s="44">
        <v>673000</v>
      </c>
      <c r="P476" s="40" t="s">
        <v>411</v>
      </c>
    </row>
    <row r="477" spans="1:16" ht="14.25" customHeight="1">
      <c r="A477" s="38"/>
      <c r="B477" s="38"/>
      <c r="C477" s="40" t="s">
        <v>344</v>
      </c>
      <c r="D477" s="40"/>
      <c r="E477" s="40"/>
      <c r="F477" s="40"/>
      <c r="G477" s="40"/>
      <c r="H477" s="41" t="s">
        <v>878</v>
      </c>
      <c r="I477" s="38" t="s">
        <v>371</v>
      </c>
      <c r="J477" s="38"/>
      <c r="K477" s="38">
        <v>2</v>
      </c>
      <c r="L477" s="40"/>
      <c r="M477" s="42"/>
      <c r="N477" s="43">
        <v>2.17</v>
      </c>
      <c r="O477" s="44">
        <v>456000</v>
      </c>
      <c r="P477" s="40" t="s">
        <v>882</v>
      </c>
    </row>
    <row r="478" spans="1:16" ht="14.25" customHeight="1">
      <c r="A478" s="38"/>
      <c r="B478" s="38"/>
      <c r="C478" s="40" t="s">
        <v>344</v>
      </c>
      <c r="D478" s="40"/>
      <c r="E478" s="40"/>
      <c r="F478" s="40"/>
      <c r="G478" s="40"/>
      <c r="H478" s="41" t="s">
        <v>878</v>
      </c>
      <c r="I478" s="38" t="s">
        <v>371</v>
      </c>
      <c r="J478" s="38"/>
      <c r="K478" s="38">
        <v>3</v>
      </c>
      <c r="L478" s="40"/>
      <c r="M478" s="42"/>
      <c r="N478" s="43">
        <v>2.17</v>
      </c>
      <c r="O478" s="44">
        <v>326000</v>
      </c>
      <c r="P478" s="40" t="s">
        <v>883</v>
      </c>
    </row>
    <row r="479" spans="1:16" ht="14.25" customHeight="1">
      <c r="A479" s="38"/>
      <c r="B479" s="38"/>
      <c r="C479" s="40" t="s">
        <v>344</v>
      </c>
      <c r="D479" s="40"/>
      <c r="E479" s="40"/>
      <c r="F479" s="40"/>
      <c r="G479" s="40"/>
      <c r="H479" s="41" t="s">
        <v>878</v>
      </c>
      <c r="I479" s="38" t="s">
        <v>371</v>
      </c>
      <c r="J479" s="38"/>
      <c r="K479" s="38">
        <v>4</v>
      </c>
      <c r="L479" s="40"/>
      <c r="M479" s="42"/>
      <c r="N479" s="43">
        <v>2.17</v>
      </c>
      <c r="O479" s="44">
        <v>217000</v>
      </c>
      <c r="P479" s="40" t="s">
        <v>884</v>
      </c>
    </row>
    <row r="480" spans="1:16" ht="14.25" customHeight="1">
      <c r="A480" s="38"/>
      <c r="B480" s="38"/>
      <c r="C480" s="40" t="s">
        <v>344</v>
      </c>
      <c r="D480" s="40"/>
      <c r="E480" s="40"/>
      <c r="F480" s="40"/>
      <c r="G480" s="40"/>
      <c r="H480" s="41" t="s">
        <v>885</v>
      </c>
      <c r="I480" s="38" t="s">
        <v>371</v>
      </c>
      <c r="J480" s="38"/>
      <c r="K480" s="38"/>
      <c r="L480" s="40"/>
      <c r="M480" s="42"/>
      <c r="N480" s="43">
        <v>2.87</v>
      </c>
      <c r="O480" s="44">
        <v>201000</v>
      </c>
      <c r="P480" s="40"/>
    </row>
    <row r="481" spans="1:16" ht="14.25" customHeight="1">
      <c r="A481" s="38"/>
      <c r="B481" s="38"/>
      <c r="C481" s="40" t="s">
        <v>344</v>
      </c>
      <c r="D481" s="40"/>
      <c r="E481" s="40"/>
      <c r="F481" s="40"/>
      <c r="G481" s="40"/>
      <c r="H481" s="41" t="s">
        <v>886</v>
      </c>
      <c r="I481" s="38" t="s">
        <v>371</v>
      </c>
      <c r="J481" s="38"/>
      <c r="K481" s="38"/>
      <c r="L481" s="40"/>
      <c r="M481" s="42"/>
      <c r="N481" s="43">
        <v>2.86</v>
      </c>
      <c r="O481" s="44">
        <v>286000</v>
      </c>
      <c r="P481" s="40"/>
    </row>
    <row r="482" spans="1:16" ht="14.25" customHeight="1">
      <c r="A482" s="38"/>
      <c r="B482" s="38"/>
      <c r="C482" s="40"/>
      <c r="D482" s="40"/>
      <c r="E482" s="40"/>
      <c r="F482" s="40"/>
      <c r="G482" s="40"/>
      <c r="H482" s="41"/>
      <c r="I482" s="38"/>
      <c r="J482" s="38"/>
      <c r="K482" s="38"/>
      <c r="L482" s="40"/>
      <c r="M482" s="42"/>
      <c r="N482" s="43"/>
      <c r="O482" s="44"/>
      <c r="P482" s="40"/>
    </row>
    <row r="483" spans="1:16" ht="14.25" customHeight="1">
      <c r="A483" s="38"/>
      <c r="B483" s="38"/>
      <c r="C483" s="40"/>
      <c r="D483" s="40"/>
      <c r="E483" s="40"/>
      <c r="F483" s="40"/>
      <c r="G483" s="40"/>
      <c r="H483" s="41"/>
      <c r="I483" s="38"/>
      <c r="J483" s="38"/>
      <c r="K483" s="38"/>
      <c r="L483" s="40"/>
      <c r="M483" s="42"/>
      <c r="N483" s="43"/>
      <c r="O483" s="44"/>
      <c r="P483" s="40"/>
    </row>
    <row r="484" spans="1:16" ht="14.25" customHeight="1">
      <c r="A484" s="38"/>
      <c r="B484" s="38"/>
      <c r="C484" s="40"/>
      <c r="D484" s="40"/>
      <c r="E484" s="40"/>
      <c r="F484" s="40"/>
      <c r="G484" s="40"/>
      <c r="H484" s="41"/>
      <c r="I484" s="38"/>
      <c r="J484" s="38"/>
      <c r="K484" s="38"/>
      <c r="L484" s="40"/>
      <c r="M484" s="42"/>
      <c r="N484" s="43"/>
      <c r="O484" s="44"/>
      <c r="P484" s="40"/>
    </row>
    <row r="485" spans="1:16" ht="14.25" customHeight="1">
      <c r="A485" s="38"/>
      <c r="B485" s="38"/>
      <c r="C485" s="40"/>
      <c r="D485" s="40"/>
      <c r="E485" s="40"/>
      <c r="F485" s="40"/>
      <c r="G485" s="40"/>
      <c r="H485" s="41"/>
      <c r="I485" s="38"/>
      <c r="J485" s="38"/>
      <c r="K485" s="38"/>
      <c r="L485" s="40"/>
      <c r="M485" s="42"/>
      <c r="N485" s="43"/>
      <c r="O485" s="44"/>
      <c r="P485" s="4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66"/>
  <sheetViews>
    <sheetView zoomScale="85" zoomScaleNormal="85" zoomScaleSheetLayoutView="80" zoomScalePageLayoutView="0" workbookViewId="0" topLeftCell="A112">
      <selection activeCell="C123" sqref="C123"/>
    </sheetView>
  </sheetViews>
  <sheetFormatPr defaultColWidth="9.140625" defaultRowHeight="12.75"/>
  <cols>
    <col min="1" max="1" width="8.00390625" style="70" customWidth="1"/>
    <col min="2" max="2" width="10.57421875" style="70" customWidth="1"/>
    <col min="3" max="3" width="63.28125" style="71" customWidth="1"/>
    <col min="4" max="8" width="12.57421875" style="70" customWidth="1"/>
    <col min="9" max="9" width="12.57421875" style="77" customWidth="1"/>
    <col min="10" max="10" width="12.57421875" style="76" customWidth="1"/>
    <col min="11" max="16384" width="9.140625" style="59" customWidth="1"/>
  </cols>
  <sheetData>
    <row r="1" spans="1:10" s="58" customFormat="1" ht="60" customHeight="1">
      <c r="A1" s="96" t="s">
        <v>892</v>
      </c>
      <c r="B1" s="96"/>
      <c r="C1" s="96"/>
      <c r="D1" s="96"/>
      <c r="E1" s="96"/>
      <c r="F1" s="96"/>
      <c r="G1" s="96"/>
      <c r="H1" s="96"/>
      <c r="I1" s="96"/>
      <c r="J1" s="96"/>
    </row>
    <row r="2" spans="1:10" s="58" customFormat="1" ht="43.5" customHeight="1">
      <c r="A2" s="97" t="s">
        <v>891</v>
      </c>
      <c r="B2" s="97"/>
      <c r="C2" s="97"/>
      <c r="D2" s="97"/>
      <c r="E2" s="97"/>
      <c r="F2" s="97"/>
      <c r="G2" s="97"/>
      <c r="H2" s="97"/>
      <c r="I2" s="97"/>
      <c r="J2" s="97"/>
    </row>
    <row r="3" spans="1:10" ht="19.5" customHeight="1">
      <c r="A3" s="98" t="s">
        <v>185</v>
      </c>
      <c r="B3" s="98"/>
      <c r="C3" s="98"/>
      <c r="D3" s="98"/>
      <c r="E3" s="98"/>
      <c r="F3" s="98"/>
      <c r="G3" s="98"/>
      <c r="H3" s="98"/>
      <c r="I3" s="98"/>
      <c r="J3" s="98"/>
    </row>
    <row r="4" spans="1:10" s="22" customFormat="1" ht="60" customHeight="1">
      <c r="A4" s="1" t="s">
        <v>307</v>
      </c>
      <c r="B4" s="1" t="s">
        <v>93</v>
      </c>
      <c r="C4" s="1" t="s">
        <v>308</v>
      </c>
      <c r="D4" s="1" t="s">
        <v>888</v>
      </c>
      <c r="E4" s="1" t="s">
        <v>325</v>
      </c>
      <c r="F4" s="1" t="s">
        <v>326</v>
      </c>
      <c r="G4" s="1" t="s">
        <v>327</v>
      </c>
      <c r="H4" s="1" t="s">
        <v>328</v>
      </c>
      <c r="I4" s="72" t="s">
        <v>889</v>
      </c>
      <c r="J4" s="74" t="s">
        <v>890</v>
      </c>
    </row>
    <row r="5" spans="1:10" s="22" customFormat="1" ht="25.5" customHeight="1">
      <c r="A5" s="1" t="s">
        <v>249</v>
      </c>
      <c r="B5" s="86" t="s">
        <v>309</v>
      </c>
      <c r="C5" s="86"/>
      <c r="D5" s="86"/>
      <c r="E5" s="8"/>
      <c r="F5" s="8"/>
      <c r="G5" s="8"/>
      <c r="H5" s="8"/>
      <c r="I5" s="73"/>
      <c r="J5" s="75"/>
    </row>
    <row r="6" spans="1:10" s="22" customFormat="1" ht="25.5" customHeight="1">
      <c r="A6" s="1" t="s">
        <v>314</v>
      </c>
      <c r="B6" s="1" t="s">
        <v>85</v>
      </c>
      <c r="C6" s="83" t="s">
        <v>80</v>
      </c>
      <c r="D6" s="93"/>
      <c r="E6" s="8"/>
      <c r="F6" s="8"/>
      <c r="G6" s="8"/>
      <c r="H6" s="8"/>
      <c r="I6" s="73"/>
      <c r="J6" s="75"/>
    </row>
    <row r="7" spans="1:10" s="22" customFormat="1" ht="33" customHeight="1">
      <c r="A7" s="17">
        <v>1</v>
      </c>
      <c r="B7" s="17" t="s">
        <v>79</v>
      </c>
      <c r="C7" s="18" t="s">
        <v>292</v>
      </c>
      <c r="D7" s="5">
        <v>55</v>
      </c>
      <c r="E7" s="5">
        <v>50</v>
      </c>
      <c r="F7" s="5">
        <v>2.3</v>
      </c>
      <c r="G7" s="5">
        <f>F7*E7</f>
        <v>114.99999999999999</v>
      </c>
      <c r="H7" s="5"/>
      <c r="I7" s="73">
        <v>1</v>
      </c>
      <c r="J7" s="75">
        <f>D7*I7</f>
        <v>55</v>
      </c>
    </row>
    <row r="8" spans="1:10" s="22" customFormat="1" ht="33" customHeight="1">
      <c r="A8" s="17">
        <v>2</v>
      </c>
      <c r="B8" s="17" t="s">
        <v>106</v>
      </c>
      <c r="C8" s="18" t="s">
        <v>184</v>
      </c>
      <c r="D8" s="5">
        <v>50</v>
      </c>
      <c r="E8" s="5">
        <v>45</v>
      </c>
      <c r="F8" s="5">
        <v>2.3</v>
      </c>
      <c r="G8" s="5">
        <f>F8*E8</f>
        <v>103.49999999999999</v>
      </c>
      <c r="H8" s="5"/>
      <c r="I8" s="73">
        <v>1</v>
      </c>
      <c r="J8" s="75">
        <f aca="true" t="shared" si="0" ref="J8:J71">D8*I8</f>
        <v>50</v>
      </c>
    </row>
    <row r="9" spans="1:10" s="22" customFormat="1" ht="25.5" customHeight="1">
      <c r="A9" s="1" t="s">
        <v>315</v>
      </c>
      <c r="B9" s="1" t="s">
        <v>86</v>
      </c>
      <c r="C9" s="15" t="s">
        <v>87</v>
      </c>
      <c r="D9" s="5"/>
      <c r="E9" s="5"/>
      <c r="F9" s="5"/>
      <c r="G9" s="5"/>
      <c r="H9" s="5"/>
      <c r="I9" s="73"/>
      <c r="J9" s="75"/>
    </row>
    <row r="10" spans="1:10" s="22" customFormat="1" ht="35.25" customHeight="1">
      <c r="A10" s="17">
        <v>1</v>
      </c>
      <c r="B10" s="17" t="s">
        <v>107</v>
      </c>
      <c r="C10" s="18" t="s">
        <v>293</v>
      </c>
      <c r="D10" s="5">
        <v>40</v>
      </c>
      <c r="E10" s="5">
        <v>35</v>
      </c>
      <c r="F10" s="5">
        <v>1.5</v>
      </c>
      <c r="G10" s="5">
        <f>F10*E10</f>
        <v>52.5</v>
      </c>
      <c r="H10" s="5"/>
      <c r="I10" s="73">
        <v>1</v>
      </c>
      <c r="J10" s="75">
        <f t="shared" si="0"/>
        <v>40</v>
      </c>
    </row>
    <row r="11" spans="1:10" s="22" customFormat="1" ht="27.75" customHeight="1">
      <c r="A11" s="17">
        <v>2</v>
      </c>
      <c r="B11" s="17" t="s">
        <v>257</v>
      </c>
      <c r="C11" s="18" t="s">
        <v>88</v>
      </c>
      <c r="D11" s="5">
        <v>35</v>
      </c>
      <c r="E11" s="5">
        <v>30</v>
      </c>
      <c r="F11" s="5">
        <v>1.5</v>
      </c>
      <c r="G11" s="5">
        <f>F11*E11</f>
        <v>45</v>
      </c>
      <c r="H11" s="5"/>
      <c r="I11" s="73">
        <v>1</v>
      </c>
      <c r="J11" s="75">
        <f t="shared" si="0"/>
        <v>35</v>
      </c>
    </row>
    <row r="12" spans="1:10" s="22" customFormat="1" ht="26.25" customHeight="1">
      <c r="A12" s="1" t="s">
        <v>316</v>
      </c>
      <c r="B12" s="1" t="s">
        <v>86</v>
      </c>
      <c r="C12" s="83" t="s">
        <v>81</v>
      </c>
      <c r="D12" s="83"/>
      <c r="E12" s="8"/>
      <c r="F12" s="8"/>
      <c r="G12" s="8"/>
      <c r="H12" s="8"/>
      <c r="I12" s="73"/>
      <c r="J12" s="75"/>
    </row>
    <row r="13" spans="1:10" s="22" customFormat="1" ht="34.5" customHeight="1">
      <c r="A13" s="17">
        <v>1</v>
      </c>
      <c r="B13" s="17" t="s">
        <v>107</v>
      </c>
      <c r="C13" s="18" t="s">
        <v>294</v>
      </c>
      <c r="D13" s="5">
        <v>40</v>
      </c>
      <c r="E13" s="5">
        <v>35</v>
      </c>
      <c r="F13" s="5">
        <v>1.5</v>
      </c>
      <c r="G13" s="5">
        <f>F13*E13</f>
        <v>52.5</v>
      </c>
      <c r="H13" s="5"/>
      <c r="I13" s="73">
        <v>1</v>
      </c>
      <c r="J13" s="75">
        <f t="shared" si="0"/>
        <v>40</v>
      </c>
    </row>
    <row r="14" spans="1:10" s="22" customFormat="1" ht="27.75" customHeight="1">
      <c r="A14" s="17">
        <v>2</v>
      </c>
      <c r="B14" s="17" t="s">
        <v>257</v>
      </c>
      <c r="C14" s="18" t="s">
        <v>88</v>
      </c>
      <c r="D14" s="5">
        <v>35</v>
      </c>
      <c r="E14" s="5">
        <v>30</v>
      </c>
      <c r="F14" s="5">
        <v>1.5</v>
      </c>
      <c r="G14" s="5">
        <f>F14*E14</f>
        <v>45</v>
      </c>
      <c r="H14" s="5"/>
      <c r="I14" s="73">
        <v>1</v>
      </c>
      <c r="J14" s="75">
        <f t="shared" si="0"/>
        <v>35</v>
      </c>
    </row>
    <row r="15" spans="1:10" s="22" customFormat="1" ht="27" customHeight="1">
      <c r="A15" s="1" t="s">
        <v>317</v>
      </c>
      <c r="B15" s="1" t="s">
        <v>86</v>
      </c>
      <c r="C15" s="83" t="s">
        <v>82</v>
      </c>
      <c r="D15" s="83"/>
      <c r="E15" s="8"/>
      <c r="F15" s="8"/>
      <c r="G15" s="8"/>
      <c r="H15" s="8"/>
      <c r="I15" s="73"/>
      <c r="J15" s="75">
        <f t="shared" si="0"/>
        <v>0</v>
      </c>
    </row>
    <row r="16" spans="1:10" s="22" customFormat="1" ht="37.5" customHeight="1">
      <c r="A16" s="17">
        <v>1</v>
      </c>
      <c r="B16" s="17" t="s">
        <v>79</v>
      </c>
      <c r="C16" s="18" t="s">
        <v>105</v>
      </c>
      <c r="D16" s="5">
        <v>50</v>
      </c>
      <c r="E16" s="5">
        <v>45</v>
      </c>
      <c r="F16" s="5">
        <v>1.5</v>
      </c>
      <c r="G16" s="5">
        <f>F16*E16</f>
        <v>67.5</v>
      </c>
      <c r="H16" s="5"/>
      <c r="I16" s="73">
        <v>1</v>
      </c>
      <c r="J16" s="75">
        <f t="shared" si="0"/>
        <v>50</v>
      </c>
    </row>
    <row r="17" spans="1:10" s="22" customFormat="1" ht="27.75" customHeight="1">
      <c r="A17" s="17">
        <v>2</v>
      </c>
      <c r="B17" s="17" t="s">
        <v>106</v>
      </c>
      <c r="C17" s="18" t="s">
        <v>89</v>
      </c>
      <c r="D17" s="5">
        <v>45</v>
      </c>
      <c r="E17" s="5">
        <v>40</v>
      </c>
      <c r="F17" s="5">
        <v>1.5</v>
      </c>
      <c r="G17" s="5">
        <f>F17*E17</f>
        <v>60</v>
      </c>
      <c r="H17" s="5"/>
      <c r="I17" s="73">
        <v>1</v>
      </c>
      <c r="J17" s="75">
        <f t="shared" si="0"/>
        <v>45</v>
      </c>
    </row>
    <row r="18" spans="1:10" s="22" customFormat="1" ht="27.75" customHeight="1">
      <c r="A18" s="1" t="s">
        <v>313</v>
      </c>
      <c r="B18" s="1" t="s">
        <v>86</v>
      </c>
      <c r="C18" s="83" t="s">
        <v>83</v>
      </c>
      <c r="D18" s="83"/>
      <c r="E18" s="8"/>
      <c r="F18" s="8"/>
      <c r="G18" s="8"/>
      <c r="H18" s="8"/>
      <c r="I18" s="73"/>
      <c r="J18" s="75">
        <f t="shared" si="0"/>
        <v>0</v>
      </c>
    </row>
    <row r="19" spans="1:10" s="22" customFormat="1" ht="27.75" customHeight="1">
      <c r="A19" s="17">
        <v>1</v>
      </c>
      <c r="B19" s="17" t="s">
        <v>106</v>
      </c>
      <c r="C19" s="18" t="s">
        <v>154</v>
      </c>
      <c r="D19" s="5">
        <v>45</v>
      </c>
      <c r="E19" s="5">
        <v>40</v>
      </c>
      <c r="F19" s="5">
        <v>1.5</v>
      </c>
      <c r="G19" s="5">
        <f>F19*E19</f>
        <v>60</v>
      </c>
      <c r="H19" s="5"/>
      <c r="I19" s="73">
        <v>1</v>
      </c>
      <c r="J19" s="75">
        <f t="shared" si="0"/>
        <v>45</v>
      </c>
    </row>
    <row r="20" spans="1:10" s="22" customFormat="1" ht="27.75" customHeight="1">
      <c r="A20" s="1" t="s">
        <v>110</v>
      </c>
      <c r="B20" s="1" t="s">
        <v>86</v>
      </c>
      <c r="C20" s="83" t="s">
        <v>155</v>
      </c>
      <c r="D20" s="83"/>
      <c r="E20" s="8"/>
      <c r="F20" s="8"/>
      <c r="G20" s="8"/>
      <c r="H20" s="8"/>
      <c r="I20" s="73"/>
      <c r="J20" s="75">
        <f t="shared" si="0"/>
        <v>0</v>
      </c>
    </row>
    <row r="21" spans="1:10" s="22" customFormat="1" ht="27.75" customHeight="1">
      <c r="A21" s="17">
        <v>1</v>
      </c>
      <c r="B21" s="17" t="s">
        <v>257</v>
      </c>
      <c r="C21" s="18" t="s">
        <v>156</v>
      </c>
      <c r="D21" s="5">
        <v>35</v>
      </c>
      <c r="E21" s="5">
        <v>30</v>
      </c>
      <c r="F21" s="5">
        <v>1.5</v>
      </c>
      <c r="G21" s="5">
        <f>F21*E21</f>
        <v>45</v>
      </c>
      <c r="H21" s="5"/>
      <c r="I21" s="73">
        <v>1</v>
      </c>
      <c r="J21" s="75">
        <f t="shared" si="0"/>
        <v>35</v>
      </c>
    </row>
    <row r="22" spans="1:10" s="22" customFormat="1" ht="27.75" customHeight="1">
      <c r="A22" s="1" t="s">
        <v>318</v>
      </c>
      <c r="B22" s="1" t="s">
        <v>86</v>
      </c>
      <c r="C22" s="83" t="s">
        <v>157</v>
      </c>
      <c r="D22" s="83"/>
      <c r="E22" s="8"/>
      <c r="F22" s="8"/>
      <c r="G22" s="8"/>
      <c r="H22" s="8"/>
      <c r="I22" s="73"/>
      <c r="J22" s="75">
        <f t="shared" si="0"/>
        <v>0</v>
      </c>
    </row>
    <row r="23" spans="1:10" s="22" customFormat="1" ht="27.75" customHeight="1">
      <c r="A23" s="17">
        <v>1</v>
      </c>
      <c r="B23" s="17" t="s">
        <v>257</v>
      </c>
      <c r="C23" s="18" t="s">
        <v>156</v>
      </c>
      <c r="D23" s="5">
        <v>35</v>
      </c>
      <c r="E23" s="5">
        <v>30</v>
      </c>
      <c r="F23" s="5">
        <v>1.5</v>
      </c>
      <c r="G23" s="5">
        <f>F23*E23</f>
        <v>45</v>
      </c>
      <c r="H23" s="5"/>
      <c r="I23" s="73">
        <v>1</v>
      </c>
      <c r="J23" s="75">
        <f t="shared" si="0"/>
        <v>35</v>
      </c>
    </row>
    <row r="24" spans="1:10" s="22" customFormat="1" ht="27.75" customHeight="1">
      <c r="A24" s="1" t="s">
        <v>109</v>
      </c>
      <c r="B24" s="1" t="s">
        <v>86</v>
      </c>
      <c r="C24" s="83" t="s">
        <v>90</v>
      </c>
      <c r="D24" s="83"/>
      <c r="E24" s="8"/>
      <c r="F24" s="8"/>
      <c r="G24" s="8"/>
      <c r="H24" s="8"/>
      <c r="I24" s="73"/>
      <c r="J24" s="75">
        <f t="shared" si="0"/>
        <v>0</v>
      </c>
    </row>
    <row r="25" spans="1:10" s="22" customFormat="1" ht="38.25" customHeight="1">
      <c r="A25" s="17">
        <v>1</v>
      </c>
      <c r="B25" s="17" t="s">
        <v>107</v>
      </c>
      <c r="C25" s="18" t="s">
        <v>104</v>
      </c>
      <c r="D25" s="5">
        <v>40</v>
      </c>
      <c r="E25" s="5">
        <v>35</v>
      </c>
      <c r="F25" s="5">
        <v>1.5</v>
      </c>
      <c r="G25" s="5">
        <f>F25*E25</f>
        <v>52.5</v>
      </c>
      <c r="H25" s="5"/>
      <c r="I25" s="73">
        <v>1</v>
      </c>
      <c r="J25" s="75">
        <f t="shared" si="0"/>
        <v>40</v>
      </c>
    </row>
    <row r="26" spans="1:10" s="22" customFormat="1" ht="29.25" customHeight="1">
      <c r="A26" s="17">
        <v>2</v>
      </c>
      <c r="B26" s="17" t="s">
        <v>257</v>
      </c>
      <c r="C26" s="18" t="s">
        <v>158</v>
      </c>
      <c r="D26" s="5">
        <v>35</v>
      </c>
      <c r="E26" s="5">
        <v>30</v>
      </c>
      <c r="F26" s="5">
        <v>1.5</v>
      </c>
      <c r="G26" s="5">
        <f>F26*E26</f>
        <v>45</v>
      </c>
      <c r="H26" s="5"/>
      <c r="I26" s="73">
        <v>1</v>
      </c>
      <c r="J26" s="75">
        <f t="shared" si="0"/>
        <v>35</v>
      </c>
    </row>
    <row r="27" spans="1:10" s="22" customFormat="1" ht="25.5" customHeight="1">
      <c r="A27" s="1" t="s">
        <v>108</v>
      </c>
      <c r="B27" s="1" t="s">
        <v>86</v>
      </c>
      <c r="C27" s="83" t="s">
        <v>91</v>
      </c>
      <c r="D27" s="83"/>
      <c r="E27" s="8"/>
      <c r="F27" s="8"/>
      <c r="G27" s="8"/>
      <c r="H27" s="8"/>
      <c r="I27" s="73"/>
      <c r="J27" s="75">
        <f t="shared" si="0"/>
        <v>0</v>
      </c>
    </row>
    <row r="28" spans="1:10" s="22" customFormat="1" ht="25.5" customHeight="1">
      <c r="A28" s="17">
        <v>1</v>
      </c>
      <c r="B28" s="17" t="s">
        <v>107</v>
      </c>
      <c r="C28" s="18" t="s">
        <v>156</v>
      </c>
      <c r="D28" s="5">
        <v>40</v>
      </c>
      <c r="E28" s="5">
        <v>35</v>
      </c>
      <c r="F28" s="5">
        <v>1.5</v>
      </c>
      <c r="G28" s="5">
        <f>F28*E28</f>
        <v>52.5</v>
      </c>
      <c r="H28" s="5"/>
      <c r="I28" s="73">
        <v>1</v>
      </c>
      <c r="J28" s="75">
        <f t="shared" si="0"/>
        <v>40</v>
      </c>
    </row>
    <row r="29" spans="1:10" s="22" customFormat="1" ht="26.25" customHeight="1">
      <c r="A29" s="1" t="s">
        <v>319</v>
      </c>
      <c r="B29" s="1" t="s">
        <v>86</v>
      </c>
      <c r="C29" s="83" t="s">
        <v>92</v>
      </c>
      <c r="D29" s="83"/>
      <c r="E29" s="8"/>
      <c r="F29" s="8"/>
      <c r="G29" s="8"/>
      <c r="H29" s="8"/>
      <c r="I29" s="73"/>
      <c r="J29" s="75">
        <f t="shared" si="0"/>
        <v>0</v>
      </c>
    </row>
    <row r="30" spans="1:10" s="22" customFormat="1" ht="25.5" customHeight="1">
      <c r="A30" s="17">
        <v>1</v>
      </c>
      <c r="B30" s="17" t="s">
        <v>107</v>
      </c>
      <c r="C30" s="18" t="s">
        <v>156</v>
      </c>
      <c r="D30" s="5">
        <v>40</v>
      </c>
      <c r="E30" s="5">
        <v>35</v>
      </c>
      <c r="F30" s="5">
        <v>1.5</v>
      </c>
      <c r="G30" s="5">
        <f>F30*E30</f>
        <v>52.5</v>
      </c>
      <c r="H30" s="5"/>
      <c r="I30" s="73">
        <v>1</v>
      </c>
      <c r="J30" s="75">
        <f t="shared" si="0"/>
        <v>40</v>
      </c>
    </row>
    <row r="31" spans="1:10" s="22" customFormat="1" ht="26.25" customHeight="1">
      <c r="A31" s="1" t="s">
        <v>320</v>
      </c>
      <c r="B31" s="1" t="s">
        <v>86</v>
      </c>
      <c r="C31" s="83" t="s">
        <v>84</v>
      </c>
      <c r="D31" s="83"/>
      <c r="E31" s="8"/>
      <c r="F31" s="8"/>
      <c r="G31" s="8"/>
      <c r="H31" s="8"/>
      <c r="I31" s="73"/>
      <c r="J31" s="75">
        <f t="shared" si="0"/>
        <v>0</v>
      </c>
    </row>
    <row r="32" spans="1:10" s="22" customFormat="1" ht="26.25" customHeight="1">
      <c r="A32" s="17">
        <v>1</v>
      </c>
      <c r="B32" s="17" t="s">
        <v>107</v>
      </c>
      <c r="C32" s="18" t="s">
        <v>159</v>
      </c>
      <c r="D32" s="5">
        <v>40</v>
      </c>
      <c r="E32" s="5">
        <v>35</v>
      </c>
      <c r="F32" s="5">
        <v>1.5</v>
      </c>
      <c r="G32" s="5">
        <f>F32*E32</f>
        <v>52.5</v>
      </c>
      <c r="H32" s="5"/>
      <c r="I32" s="73">
        <v>1</v>
      </c>
      <c r="J32" s="75">
        <f t="shared" si="0"/>
        <v>40</v>
      </c>
    </row>
    <row r="33" spans="1:10" s="22" customFormat="1" ht="26.25" customHeight="1">
      <c r="A33" s="17">
        <v>2</v>
      </c>
      <c r="B33" s="17" t="s">
        <v>257</v>
      </c>
      <c r="C33" s="18" t="s">
        <v>158</v>
      </c>
      <c r="D33" s="5">
        <v>35</v>
      </c>
      <c r="E33" s="5">
        <v>30</v>
      </c>
      <c r="F33" s="5">
        <v>1.5</v>
      </c>
      <c r="G33" s="5">
        <f>F33*E33</f>
        <v>45</v>
      </c>
      <c r="H33" s="5"/>
      <c r="I33" s="73">
        <v>1</v>
      </c>
      <c r="J33" s="75">
        <f t="shared" si="0"/>
        <v>35</v>
      </c>
    </row>
    <row r="34" spans="1:10" s="22" customFormat="1" ht="26.25" customHeight="1">
      <c r="A34" s="1" t="s">
        <v>311</v>
      </c>
      <c r="B34" s="86" t="s">
        <v>222</v>
      </c>
      <c r="C34" s="86"/>
      <c r="D34" s="86"/>
      <c r="E34" s="8"/>
      <c r="F34" s="8"/>
      <c r="G34" s="8"/>
      <c r="H34" s="8"/>
      <c r="I34" s="73"/>
      <c r="J34" s="75">
        <f t="shared" si="0"/>
        <v>0</v>
      </c>
    </row>
    <row r="35" spans="1:10" s="22" customFormat="1" ht="25.5" customHeight="1">
      <c r="A35" s="6" t="s">
        <v>314</v>
      </c>
      <c r="B35" s="14" t="s">
        <v>85</v>
      </c>
      <c r="C35" s="84" t="s">
        <v>258</v>
      </c>
      <c r="D35" s="84"/>
      <c r="E35" s="8"/>
      <c r="F35" s="8"/>
      <c r="G35" s="8"/>
      <c r="H35" s="8"/>
      <c r="I35" s="73"/>
      <c r="J35" s="75">
        <f t="shared" si="0"/>
        <v>0</v>
      </c>
    </row>
    <row r="36" spans="1:10" s="22" customFormat="1" ht="51" customHeight="1">
      <c r="A36" s="12">
        <v>1</v>
      </c>
      <c r="B36" s="4" t="s">
        <v>78</v>
      </c>
      <c r="C36" s="9" t="s">
        <v>213</v>
      </c>
      <c r="D36" s="5">
        <v>60</v>
      </c>
      <c r="E36" s="5">
        <v>55</v>
      </c>
      <c r="F36" s="5">
        <v>1</v>
      </c>
      <c r="G36" s="5">
        <f>F36*E36</f>
        <v>55</v>
      </c>
      <c r="H36" s="5"/>
      <c r="I36" s="73">
        <v>1.1</v>
      </c>
      <c r="J36" s="75">
        <f t="shared" si="0"/>
        <v>66</v>
      </c>
    </row>
    <row r="37" spans="1:10" s="22" customFormat="1" ht="33" customHeight="1">
      <c r="A37" s="91">
        <v>2</v>
      </c>
      <c r="B37" s="81" t="s">
        <v>79</v>
      </c>
      <c r="C37" s="9" t="s">
        <v>200</v>
      </c>
      <c r="D37" s="92">
        <v>55</v>
      </c>
      <c r="E37" s="92">
        <v>50</v>
      </c>
      <c r="F37" s="92">
        <v>1</v>
      </c>
      <c r="G37" s="92">
        <f>F37*E37</f>
        <v>50</v>
      </c>
      <c r="H37" s="92"/>
      <c r="I37" s="99">
        <v>1.1</v>
      </c>
      <c r="J37" s="101">
        <f t="shared" si="0"/>
        <v>60.50000000000001</v>
      </c>
    </row>
    <row r="38" spans="1:10" s="22" customFormat="1" ht="48" customHeight="1">
      <c r="A38" s="91"/>
      <c r="B38" s="81"/>
      <c r="C38" s="9" t="s">
        <v>133</v>
      </c>
      <c r="D38" s="92"/>
      <c r="E38" s="92"/>
      <c r="F38" s="92"/>
      <c r="G38" s="92"/>
      <c r="H38" s="92"/>
      <c r="I38" s="100"/>
      <c r="J38" s="102"/>
    </row>
    <row r="39" spans="1:10" s="22" customFormat="1" ht="35.25" customHeight="1">
      <c r="A39" s="91">
        <v>3</v>
      </c>
      <c r="B39" s="81" t="s">
        <v>106</v>
      </c>
      <c r="C39" s="9" t="s">
        <v>134</v>
      </c>
      <c r="D39" s="92">
        <v>50</v>
      </c>
      <c r="E39" s="92">
        <v>45</v>
      </c>
      <c r="F39" s="92">
        <v>1</v>
      </c>
      <c r="G39" s="92">
        <f>F39*E39</f>
        <v>45</v>
      </c>
      <c r="H39" s="92"/>
      <c r="I39" s="103">
        <v>1.1</v>
      </c>
      <c r="J39" s="105">
        <f t="shared" si="0"/>
        <v>55.00000000000001</v>
      </c>
    </row>
    <row r="40" spans="1:10" s="22" customFormat="1" ht="49.5" customHeight="1">
      <c r="A40" s="91"/>
      <c r="B40" s="81"/>
      <c r="C40" s="9" t="s">
        <v>132</v>
      </c>
      <c r="D40" s="92"/>
      <c r="E40" s="92"/>
      <c r="F40" s="92"/>
      <c r="G40" s="92"/>
      <c r="H40" s="92"/>
      <c r="I40" s="104"/>
      <c r="J40" s="106"/>
    </row>
    <row r="41" spans="1:10" s="22" customFormat="1" ht="24.75" customHeight="1">
      <c r="A41" s="12">
        <v>4</v>
      </c>
      <c r="B41" s="5" t="s">
        <v>107</v>
      </c>
      <c r="C41" s="18" t="s">
        <v>198</v>
      </c>
      <c r="D41" s="5">
        <v>45</v>
      </c>
      <c r="E41" s="5">
        <v>40</v>
      </c>
      <c r="F41" s="5">
        <v>1</v>
      </c>
      <c r="G41" s="25">
        <f>F41*E41</f>
        <v>40</v>
      </c>
      <c r="H41" s="5"/>
      <c r="I41" s="73">
        <v>1</v>
      </c>
      <c r="J41" s="75">
        <f t="shared" si="0"/>
        <v>45</v>
      </c>
    </row>
    <row r="42" spans="1:10" s="22" customFormat="1" ht="26.25" customHeight="1">
      <c r="A42" s="6" t="s">
        <v>315</v>
      </c>
      <c r="B42" s="14" t="s">
        <v>86</v>
      </c>
      <c r="C42" s="83" t="s">
        <v>199</v>
      </c>
      <c r="D42" s="83"/>
      <c r="E42" s="8"/>
      <c r="F42" s="8"/>
      <c r="G42" s="8"/>
      <c r="H42" s="8"/>
      <c r="I42" s="73"/>
      <c r="J42" s="75">
        <f t="shared" si="0"/>
        <v>0</v>
      </c>
    </row>
    <row r="43" spans="1:10" s="22" customFormat="1" ht="61.5" customHeight="1">
      <c r="A43" s="12">
        <v>1</v>
      </c>
      <c r="B43" s="12" t="s">
        <v>79</v>
      </c>
      <c r="C43" s="9" t="s">
        <v>306</v>
      </c>
      <c r="D43" s="5">
        <v>50</v>
      </c>
      <c r="E43" s="5">
        <v>45</v>
      </c>
      <c r="F43" s="5">
        <v>1</v>
      </c>
      <c r="G43" s="25">
        <f>F43*E43</f>
        <v>45</v>
      </c>
      <c r="H43" s="5"/>
      <c r="I43" s="73">
        <v>1</v>
      </c>
      <c r="J43" s="75">
        <f t="shared" si="0"/>
        <v>50</v>
      </c>
    </row>
    <row r="44" spans="1:10" s="22" customFormat="1" ht="27" customHeight="1">
      <c r="A44" s="12">
        <v>3</v>
      </c>
      <c r="B44" s="12" t="s">
        <v>106</v>
      </c>
      <c r="C44" s="18" t="s">
        <v>198</v>
      </c>
      <c r="D44" s="5">
        <v>45</v>
      </c>
      <c r="E44" s="5">
        <v>40</v>
      </c>
      <c r="F44" s="5">
        <v>1</v>
      </c>
      <c r="G44" s="25">
        <f>F44*E44</f>
        <v>40</v>
      </c>
      <c r="H44" s="5"/>
      <c r="I44" s="73">
        <v>1</v>
      </c>
      <c r="J44" s="75">
        <f t="shared" si="0"/>
        <v>45</v>
      </c>
    </row>
    <row r="45" spans="1:10" s="22" customFormat="1" ht="28.5" customHeight="1">
      <c r="A45" s="6" t="s">
        <v>316</v>
      </c>
      <c r="B45" s="6" t="s">
        <v>86</v>
      </c>
      <c r="C45" s="83" t="s">
        <v>160</v>
      </c>
      <c r="D45" s="83"/>
      <c r="E45" s="8"/>
      <c r="F45" s="8"/>
      <c r="G45" s="8"/>
      <c r="H45" s="8"/>
      <c r="I45" s="73"/>
      <c r="J45" s="75">
        <f t="shared" si="0"/>
        <v>0</v>
      </c>
    </row>
    <row r="46" spans="1:10" s="22" customFormat="1" ht="47.25">
      <c r="A46" s="12">
        <v>1</v>
      </c>
      <c r="B46" s="12" t="s">
        <v>79</v>
      </c>
      <c r="C46" s="18" t="s">
        <v>204</v>
      </c>
      <c r="D46" s="5">
        <v>50</v>
      </c>
      <c r="E46" s="5">
        <v>45</v>
      </c>
      <c r="F46" s="5">
        <v>1</v>
      </c>
      <c r="G46" s="25">
        <f>F46*E46</f>
        <v>45</v>
      </c>
      <c r="H46" s="5"/>
      <c r="I46" s="73">
        <v>1</v>
      </c>
      <c r="J46" s="75">
        <f t="shared" si="0"/>
        <v>50</v>
      </c>
    </row>
    <row r="47" spans="1:10" s="22" customFormat="1" ht="47.25">
      <c r="A47" s="12">
        <v>2</v>
      </c>
      <c r="B47" s="12" t="s">
        <v>106</v>
      </c>
      <c r="C47" s="18" t="s">
        <v>203</v>
      </c>
      <c r="D47" s="5">
        <v>45</v>
      </c>
      <c r="E47" s="5">
        <v>40</v>
      </c>
      <c r="F47" s="5">
        <v>1</v>
      </c>
      <c r="G47" s="25">
        <f>F47*E47</f>
        <v>40</v>
      </c>
      <c r="H47" s="5"/>
      <c r="I47" s="73">
        <v>1</v>
      </c>
      <c r="J47" s="75">
        <f t="shared" si="0"/>
        <v>45</v>
      </c>
    </row>
    <row r="48" spans="1:10" s="22" customFormat="1" ht="47.25">
      <c r="A48" s="91">
        <v>3</v>
      </c>
      <c r="B48" s="91" t="s">
        <v>107</v>
      </c>
      <c r="C48" s="18" t="s">
        <v>201</v>
      </c>
      <c r="D48" s="81">
        <v>40</v>
      </c>
      <c r="E48" s="81">
        <v>35</v>
      </c>
      <c r="F48" s="81">
        <v>1</v>
      </c>
      <c r="G48" s="81">
        <f>F48*E48</f>
        <v>35</v>
      </c>
      <c r="H48" s="81"/>
      <c r="I48" s="103">
        <v>1</v>
      </c>
      <c r="J48" s="105">
        <f t="shared" si="0"/>
        <v>40</v>
      </c>
    </row>
    <row r="49" spans="1:10" s="22" customFormat="1" ht="36" customHeight="1">
      <c r="A49" s="91"/>
      <c r="B49" s="91"/>
      <c r="C49" s="18" t="s">
        <v>202</v>
      </c>
      <c r="D49" s="81"/>
      <c r="E49" s="81"/>
      <c r="F49" s="81"/>
      <c r="G49" s="81"/>
      <c r="H49" s="81"/>
      <c r="I49" s="104"/>
      <c r="J49" s="106"/>
    </row>
    <row r="50" spans="1:10" s="22" customFormat="1" ht="27" customHeight="1">
      <c r="A50" s="12">
        <v>4</v>
      </c>
      <c r="B50" s="12" t="s">
        <v>257</v>
      </c>
      <c r="C50" s="18" t="s">
        <v>148</v>
      </c>
      <c r="D50" s="5">
        <v>35</v>
      </c>
      <c r="E50" s="5">
        <v>30</v>
      </c>
      <c r="F50" s="5">
        <v>1</v>
      </c>
      <c r="G50" s="5">
        <f>F50*E50</f>
        <v>30</v>
      </c>
      <c r="H50" s="5"/>
      <c r="I50" s="73">
        <v>1</v>
      </c>
      <c r="J50" s="75">
        <f t="shared" si="0"/>
        <v>35</v>
      </c>
    </row>
    <row r="51" spans="1:10" s="22" customFormat="1" ht="27" customHeight="1">
      <c r="A51" s="6" t="s">
        <v>317</v>
      </c>
      <c r="B51" s="6" t="s">
        <v>86</v>
      </c>
      <c r="C51" s="83" t="s">
        <v>72</v>
      </c>
      <c r="D51" s="83"/>
      <c r="E51" s="8"/>
      <c r="F51" s="8"/>
      <c r="G51" s="8"/>
      <c r="H51" s="8"/>
      <c r="I51" s="73"/>
      <c r="J51" s="75">
        <f t="shared" si="0"/>
        <v>0</v>
      </c>
    </row>
    <row r="52" spans="1:10" s="22" customFormat="1" ht="50.25" customHeight="1">
      <c r="A52" s="12">
        <v>1</v>
      </c>
      <c r="B52" s="12" t="s">
        <v>79</v>
      </c>
      <c r="C52" s="18" t="s">
        <v>266</v>
      </c>
      <c r="D52" s="5">
        <v>50</v>
      </c>
      <c r="E52" s="5">
        <v>45</v>
      </c>
      <c r="F52" s="5">
        <v>1</v>
      </c>
      <c r="G52" s="5">
        <f>F52*E52</f>
        <v>45</v>
      </c>
      <c r="H52" s="5"/>
      <c r="I52" s="73">
        <v>1</v>
      </c>
      <c r="J52" s="75">
        <f t="shared" si="0"/>
        <v>50</v>
      </c>
    </row>
    <row r="53" spans="1:10" s="22" customFormat="1" ht="51.75" customHeight="1">
      <c r="A53" s="91">
        <v>2</v>
      </c>
      <c r="B53" s="91" t="s">
        <v>106</v>
      </c>
      <c r="C53" s="18" t="s">
        <v>129</v>
      </c>
      <c r="D53" s="81">
        <v>45</v>
      </c>
      <c r="E53" s="81">
        <v>40</v>
      </c>
      <c r="F53" s="81">
        <v>1</v>
      </c>
      <c r="G53" s="81">
        <f>F53*E53</f>
        <v>40</v>
      </c>
      <c r="H53" s="81"/>
      <c r="I53" s="103">
        <v>1</v>
      </c>
      <c r="J53" s="105">
        <f t="shared" si="0"/>
        <v>45</v>
      </c>
    </row>
    <row r="54" spans="1:10" s="22" customFormat="1" ht="51" customHeight="1">
      <c r="A54" s="91"/>
      <c r="B54" s="91"/>
      <c r="C54" s="18" t="s">
        <v>130</v>
      </c>
      <c r="D54" s="81"/>
      <c r="E54" s="81"/>
      <c r="F54" s="81"/>
      <c r="G54" s="81"/>
      <c r="H54" s="81"/>
      <c r="I54" s="107"/>
      <c r="J54" s="108"/>
    </row>
    <row r="55" spans="1:10" s="22" customFormat="1" ht="36" customHeight="1">
      <c r="A55" s="91"/>
      <c r="B55" s="91"/>
      <c r="C55" s="18" t="s">
        <v>131</v>
      </c>
      <c r="D55" s="81"/>
      <c r="E55" s="81"/>
      <c r="F55" s="81"/>
      <c r="G55" s="81"/>
      <c r="H55" s="81"/>
      <c r="I55" s="104"/>
      <c r="J55" s="106"/>
    </row>
    <row r="56" spans="1:10" s="22" customFormat="1" ht="28.5" customHeight="1">
      <c r="A56" s="12">
        <v>3</v>
      </c>
      <c r="B56" s="12" t="s">
        <v>107</v>
      </c>
      <c r="C56" s="18" t="s">
        <v>197</v>
      </c>
      <c r="D56" s="5">
        <v>40</v>
      </c>
      <c r="E56" s="5">
        <v>35</v>
      </c>
      <c r="F56" s="5">
        <v>1</v>
      </c>
      <c r="G56" s="5">
        <f>F56*E56</f>
        <v>35</v>
      </c>
      <c r="H56" s="5"/>
      <c r="I56" s="73">
        <v>1</v>
      </c>
      <c r="J56" s="75">
        <f t="shared" si="0"/>
        <v>40</v>
      </c>
    </row>
    <row r="57" spans="1:10" s="22" customFormat="1" ht="27" customHeight="1">
      <c r="A57" s="6" t="s">
        <v>313</v>
      </c>
      <c r="B57" s="6" t="s">
        <v>86</v>
      </c>
      <c r="C57" s="83" t="s">
        <v>73</v>
      </c>
      <c r="D57" s="83"/>
      <c r="E57" s="8"/>
      <c r="F57" s="8"/>
      <c r="G57" s="8"/>
      <c r="H57" s="8"/>
      <c r="I57" s="73"/>
      <c r="J57" s="75">
        <f t="shared" si="0"/>
        <v>0</v>
      </c>
    </row>
    <row r="58" spans="1:10" s="22" customFormat="1" ht="38.25" customHeight="1">
      <c r="A58" s="6"/>
      <c r="B58" s="12" t="s">
        <v>86</v>
      </c>
      <c r="C58" s="18" t="s">
        <v>214</v>
      </c>
      <c r="D58" s="5">
        <v>50</v>
      </c>
      <c r="E58" s="5">
        <v>45</v>
      </c>
      <c r="F58" s="5">
        <v>1</v>
      </c>
      <c r="G58" s="5">
        <f>F58*E58</f>
        <v>45</v>
      </c>
      <c r="H58" s="5"/>
      <c r="I58" s="73">
        <v>1</v>
      </c>
      <c r="J58" s="75">
        <f t="shared" si="0"/>
        <v>50</v>
      </c>
    </row>
    <row r="59" spans="1:10" s="22" customFormat="1" ht="70.5" customHeight="1">
      <c r="A59" s="91">
        <v>2</v>
      </c>
      <c r="B59" s="91" t="s">
        <v>106</v>
      </c>
      <c r="C59" s="18" t="s">
        <v>215</v>
      </c>
      <c r="D59" s="81">
        <v>45</v>
      </c>
      <c r="E59" s="81">
        <v>40</v>
      </c>
      <c r="F59" s="81">
        <v>1</v>
      </c>
      <c r="G59" s="81">
        <f>F59*E59</f>
        <v>40</v>
      </c>
      <c r="H59" s="81"/>
      <c r="I59" s="103">
        <v>1</v>
      </c>
      <c r="J59" s="105">
        <f t="shared" si="0"/>
        <v>45</v>
      </c>
    </row>
    <row r="60" spans="1:10" s="22" customFormat="1" ht="39.75" customHeight="1">
      <c r="A60" s="91"/>
      <c r="B60" s="91"/>
      <c r="C60" s="18" t="s">
        <v>193</v>
      </c>
      <c r="D60" s="81"/>
      <c r="E60" s="81"/>
      <c r="F60" s="81"/>
      <c r="G60" s="81"/>
      <c r="H60" s="81"/>
      <c r="I60" s="104"/>
      <c r="J60" s="106"/>
    </row>
    <row r="61" spans="1:10" s="22" customFormat="1" ht="27.75" customHeight="1">
      <c r="A61" s="12">
        <v>3</v>
      </c>
      <c r="B61" s="12" t="s">
        <v>107</v>
      </c>
      <c r="C61" s="18" t="s">
        <v>198</v>
      </c>
      <c r="D61" s="5">
        <v>40</v>
      </c>
      <c r="E61" s="5">
        <v>35</v>
      </c>
      <c r="F61" s="5">
        <v>1</v>
      </c>
      <c r="G61" s="5">
        <f>F61*E61</f>
        <v>35</v>
      </c>
      <c r="H61" s="5"/>
      <c r="I61" s="73">
        <v>1</v>
      </c>
      <c r="J61" s="75">
        <f t="shared" si="0"/>
        <v>40</v>
      </c>
    </row>
    <row r="62" spans="1:10" s="22" customFormat="1" ht="27.75" customHeight="1">
      <c r="A62" s="6" t="s">
        <v>110</v>
      </c>
      <c r="B62" s="6" t="s">
        <v>85</v>
      </c>
      <c r="C62" s="23" t="s">
        <v>74</v>
      </c>
      <c r="D62" s="17"/>
      <c r="E62" s="17"/>
      <c r="F62" s="17"/>
      <c r="G62" s="17"/>
      <c r="H62" s="17"/>
      <c r="I62" s="73"/>
      <c r="J62" s="75">
        <f t="shared" si="0"/>
        <v>0</v>
      </c>
    </row>
    <row r="63" spans="1:10" s="22" customFormat="1" ht="47.25">
      <c r="A63" s="12">
        <v>1</v>
      </c>
      <c r="B63" s="12" t="s">
        <v>78</v>
      </c>
      <c r="C63" s="18" t="s">
        <v>191</v>
      </c>
      <c r="D63" s="17">
        <v>55</v>
      </c>
      <c r="E63" s="17">
        <v>55</v>
      </c>
      <c r="F63" s="17">
        <v>1</v>
      </c>
      <c r="G63" s="5">
        <f>F63*E63</f>
        <v>55</v>
      </c>
      <c r="H63" s="17"/>
      <c r="I63" s="73">
        <v>1</v>
      </c>
      <c r="J63" s="75">
        <f t="shared" si="0"/>
        <v>55</v>
      </c>
    </row>
    <row r="64" spans="1:10" s="22" customFormat="1" ht="84" customHeight="1">
      <c r="A64" s="12">
        <v>2</v>
      </c>
      <c r="B64" s="12" t="s">
        <v>106</v>
      </c>
      <c r="C64" s="18" t="s">
        <v>192</v>
      </c>
      <c r="D64" s="5">
        <v>45</v>
      </c>
      <c r="E64" s="5">
        <v>45</v>
      </c>
      <c r="F64" s="5">
        <v>1</v>
      </c>
      <c r="G64" s="5">
        <f>F64*E64</f>
        <v>45</v>
      </c>
      <c r="H64" s="5"/>
      <c r="I64" s="73">
        <v>1</v>
      </c>
      <c r="J64" s="75">
        <f t="shared" si="0"/>
        <v>45</v>
      </c>
    </row>
    <row r="65" spans="1:10" s="22" customFormat="1" ht="51.75" customHeight="1">
      <c r="A65" s="12">
        <v>3</v>
      </c>
      <c r="B65" s="12" t="s">
        <v>107</v>
      </c>
      <c r="C65" s="13" t="s">
        <v>96</v>
      </c>
      <c r="D65" s="5">
        <v>40</v>
      </c>
      <c r="E65" s="5">
        <v>40</v>
      </c>
      <c r="F65" s="5">
        <v>1</v>
      </c>
      <c r="G65" s="5">
        <f>F65*E65</f>
        <v>40</v>
      </c>
      <c r="H65" s="5"/>
      <c r="I65" s="73">
        <v>1</v>
      </c>
      <c r="J65" s="75">
        <f t="shared" si="0"/>
        <v>40</v>
      </c>
    </row>
    <row r="66" spans="1:10" s="22" customFormat="1" ht="27" customHeight="1">
      <c r="A66" s="12">
        <v>4</v>
      </c>
      <c r="B66" s="12" t="s">
        <v>257</v>
      </c>
      <c r="C66" s="13" t="s">
        <v>198</v>
      </c>
      <c r="D66" s="5">
        <v>35</v>
      </c>
      <c r="E66" s="5">
        <v>35</v>
      </c>
      <c r="F66" s="5">
        <v>1</v>
      </c>
      <c r="G66" s="5">
        <f>F66*E66</f>
        <v>35</v>
      </c>
      <c r="H66" s="5"/>
      <c r="I66" s="73">
        <v>1</v>
      </c>
      <c r="J66" s="75">
        <f t="shared" si="0"/>
        <v>35</v>
      </c>
    </row>
    <row r="67" spans="1:10" s="22" customFormat="1" ht="25.5" customHeight="1">
      <c r="A67" s="6" t="s">
        <v>318</v>
      </c>
      <c r="B67" s="6" t="s">
        <v>86</v>
      </c>
      <c r="C67" s="16" t="s">
        <v>219</v>
      </c>
      <c r="D67" s="5"/>
      <c r="E67" s="5"/>
      <c r="F67" s="5"/>
      <c r="G67" s="5"/>
      <c r="H67" s="5"/>
      <c r="I67" s="73"/>
      <c r="J67" s="75">
        <f t="shared" si="0"/>
        <v>0</v>
      </c>
    </row>
    <row r="68" spans="1:10" s="22" customFormat="1" ht="49.5" customHeight="1">
      <c r="A68" s="12">
        <v>1</v>
      </c>
      <c r="B68" s="12" t="s">
        <v>79</v>
      </c>
      <c r="C68" s="18" t="s">
        <v>205</v>
      </c>
      <c r="D68" s="5">
        <v>50</v>
      </c>
      <c r="E68" s="5">
        <v>45</v>
      </c>
      <c r="F68" s="5">
        <v>1</v>
      </c>
      <c r="G68" s="5">
        <f>F68*E68</f>
        <v>45</v>
      </c>
      <c r="H68" s="5"/>
      <c r="I68" s="73">
        <v>1</v>
      </c>
      <c r="J68" s="75">
        <f t="shared" si="0"/>
        <v>50</v>
      </c>
    </row>
    <row r="69" spans="1:10" s="22" customFormat="1" ht="27" customHeight="1">
      <c r="A69" s="12">
        <v>2</v>
      </c>
      <c r="B69" s="12" t="s">
        <v>106</v>
      </c>
      <c r="C69" s="13" t="s">
        <v>198</v>
      </c>
      <c r="D69" s="5">
        <v>45</v>
      </c>
      <c r="E69" s="5">
        <v>40</v>
      </c>
      <c r="F69" s="5">
        <v>1</v>
      </c>
      <c r="G69" s="5">
        <f>F69*E69</f>
        <v>40</v>
      </c>
      <c r="H69" s="5"/>
      <c r="I69" s="73">
        <v>1</v>
      </c>
      <c r="J69" s="75">
        <f t="shared" si="0"/>
        <v>45</v>
      </c>
    </row>
    <row r="70" spans="1:10" s="22" customFormat="1" ht="27" customHeight="1">
      <c r="A70" s="6" t="s">
        <v>109</v>
      </c>
      <c r="B70" s="6" t="s">
        <v>86</v>
      </c>
      <c r="C70" s="84" t="s">
        <v>220</v>
      </c>
      <c r="D70" s="84"/>
      <c r="E70" s="8"/>
      <c r="F70" s="8"/>
      <c r="G70" s="8"/>
      <c r="H70" s="8"/>
      <c r="I70" s="73"/>
      <c r="J70" s="75">
        <f t="shared" si="0"/>
        <v>0</v>
      </c>
    </row>
    <row r="71" spans="1:10" s="22" customFormat="1" ht="36.75" customHeight="1">
      <c r="A71" s="91">
        <v>1</v>
      </c>
      <c r="B71" s="91" t="s">
        <v>79</v>
      </c>
      <c r="C71" s="18" t="s">
        <v>206</v>
      </c>
      <c r="D71" s="81">
        <v>50</v>
      </c>
      <c r="E71" s="81">
        <v>45</v>
      </c>
      <c r="F71" s="81">
        <v>1</v>
      </c>
      <c r="G71" s="81">
        <f>F71*E71</f>
        <v>45</v>
      </c>
      <c r="H71" s="81"/>
      <c r="I71" s="103">
        <v>1</v>
      </c>
      <c r="J71" s="105">
        <f t="shared" si="0"/>
        <v>50</v>
      </c>
    </row>
    <row r="72" spans="1:10" s="22" customFormat="1" ht="47.25">
      <c r="A72" s="91"/>
      <c r="B72" s="91"/>
      <c r="C72" s="18" t="s">
        <v>303</v>
      </c>
      <c r="D72" s="81"/>
      <c r="E72" s="81"/>
      <c r="F72" s="81"/>
      <c r="G72" s="81"/>
      <c r="H72" s="81"/>
      <c r="I72" s="104"/>
      <c r="J72" s="106"/>
    </row>
    <row r="73" spans="1:10" s="22" customFormat="1" ht="39" customHeight="1">
      <c r="A73" s="91">
        <v>2</v>
      </c>
      <c r="B73" s="91" t="s">
        <v>106</v>
      </c>
      <c r="C73" s="18" t="s">
        <v>304</v>
      </c>
      <c r="D73" s="81">
        <v>45</v>
      </c>
      <c r="E73" s="81">
        <v>40</v>
      </c>
      <c r="F73" s="81">
        <v>1</v>
      </c>
      <c r="G73" s="81">
        <f>F73*E73</f>
        <v>40</v>
      </c>
      <c r="H73" s="81"/>
      <c r="I73" s="103">
        <v>1</v>
      </c>
      <c r="J73" s="105">
        <f aca="true" t="shared" si="1" ref="J73:J134">D73*I73</f>
        <v>45</v>
      </c>
    </row>
    <row r="74" spans="1:10" s="22" customFormat="1" ht="63">
      <c r="A74" s="91"/>
      <c r="B74" s="91"/>
      <c r="C74" s="18" t="s">
        <v>305</v>
      </c>
      <c r="D74" s="81"/>
      <c r="E74" s="81"/>
      <c r="F74" s="81"/>
      <c r="G74" s="81"/>
      <c r="H74" s="81"/>
      <c r="I74" s="104"/>
      <c r="J74" s="106"/>
    </row>
    <row r="75" spans="1:10" s="22" customFormat="1" ht="24" customHeight="1">
      <c r="A75" s="12">
        <v>3</v>
      </c>
      <c r="B75" s="12" t="s">
        <v>107</v>
      </c>
      <c r="C75" s="13" t="s">
        <v>198</v>
      </c>
      <c r="D75" s="5">
        <v>40</v>
      </c>
      <c r="E75" s="5">
        <v>35</v>
      </c>
      <c r="F75" s="5">
        <v>1</v>
      </c>
      <c r="G75" s="5">
        <f>F75*E75</f>
        <v>35</v>
      </c>
      <c r="H75" s="5"/>
      <c r="I75" s="73">
        <v>1</v>
      </c>
      <c r="J75" s="75">
        <f t="shared" si="1"/>
        <v>40</v>
      </c>
    </row>
    <row r="76" spans="1:10" s="22" customFormat="1" ht="21.75" customHeight="1">
      <c r="A76" s="6" t="s">
        <v>108</v>
      </c>
      <c r="B76" s="14" t="s">
        <v>86</v>
      </c>
      <c r="C76" s="19" t="s">
        <v>221</v>
      </c>
      <c r="D76" s="12"/>
      <c r="E76" s="12"/>
      <c r="F76" s="12"/>
      <c r="G76" s="12"/>
      <c r="H76" s="12"/>
      <c r="I76" s="73"/>
      <c r="J76" s="75">
        <f t="shared" si="1"/>
        <v>0</v>
      </c>
    </row>
    <row r="77" spans="1:10" s="22" customFormat="1" ht="49.5" customHeight="1">
      <c r="A77" s="12">
        <v>1</v>
      </c>
      <c r="B77" s="4" t="s">
        <v>79</v>
      </c>
      <c r="C77" s="18" t="s">
        <v>97</v>
      </c>
      <c r="D77" s="5">
        <v>50</v>
      </c>
      <c r="E77" s="5">
        <v>45</v>
      </c>
      <c r="F77" s="5">
        <v>1</v>
      </c>
      <c r="G77" s="5">
        <f>F77*E77</f>
        <v>45</v>
      </c>
      <c r="H77" s="5"/>
      <c r="I77" s="73">
        <v>1</v>
      </c>
      <c r="J77" s="75">
        <f t="shared" si="1"/>
        <v>50</v>
      </c>
    </row>
    <row r="78" spans="1:10" s="22" customFormat="1" ht="26.25" customHeight="1">
      <c r="A78" s="12">
        <v>2</v>
      </c>
      <c r="B78" s="4" t="s">
        <v>106</v>
      </c>
      <c r="C78" s="12" t="s">
        <v>198</v>
      </c>
      <c r="D78" s="5">
        <v>45</v>
      </c>
      <c r="E78" s="5">
        <v>40</v>
      </c>
      <c r="F78" s="5">
        <v>1</v>
      </c>
      <c r="G78" s="5">
        <f>F78*E78</f>
        <v>40</v>
      </c>
      <c r="H78" s="5"/>
      <c r="I78" s="73">
        <v>1</v>
      </c>
      <c r="J78" s="75">
        <f t="shared" si="1"/>
        <v>45</v>
      </c>
    </row>
    <row r="79" spans="1:10" s="60" customFormat="1" ht="24.75" customHeight="1">
      <c r="A79" s="1" t="s">
        <v>12</v>
      </c>
      <c r="B79" s="86" t="s">
        <v>24</v>
      </c>
      <c r="C79" s="86"/>
      <c r="D79" s="86"/>
      <c r="E79" s="8"/>
      <c r="F79" s="8"/>
      <c r="G79" s="8"/>
      <c r="H79" s="8"/>
      <c r="I79" s="73"/>
      <c r="J79" s="75"/>
    </row>
    <row r="80" spans="1:10" s="22" customFormat="1" ht="27.75" customHeight="1">
      <c r="A80" s="6" t="s">
        <v>314</v>
      </c>
      <c r="B80" s="7" t="s">
        <v>85</v>
      </c>
      <c r="C80" s="84" t="s">
        <v>13</v>
      </c>
      <c r="D80" s="84"/>
      <c r="E80" s="8"/>
      <c r="F80" s="8"/>
      <c r="G80" s="8"/>
      <c r="H80" s="8"/>
      <c r="I80" s="73"/>
      <c r="J80" s="75"/>
    </row>
    <row r="81" spans="1:10" s="22" customFormat="1" ht="34.5" customHeight="1">
      <c r="A81" s="90">
        <v>1</v>
      </c>
      <c r="B81" s="90" t="s">
        <v>79</v>
      </c>
      <c r="C81" s="13" t="s">
        <v>149</v>
      </c>
      <c r="D81" s="81">
        <v>55</v>
      </c>
      <c r="E81" s="81">
        <v>50</v>
      </c>
      <c r="F81" s="81">
        <v>1</v>
      </c>
      <c r="G81" s="81">
        <f>F81*E81</f>
        <v>50</v>
      </c>
      <c r="H81" s="81"/>
      <c r="I81" s="103">
        <v>1.1</v>
      </c>
      <c r="J81" s="105">
        <f t="shared" si="1"/>
        <v>60.50000000000001</v>
      </c>
    </row>
    <row r="82" spans="1:10" s="22" customFormat="1" ht="36" customHeight="1">
      <c r="A82" s="90"/>
      <c r="B82" s="90"/>
      <c r="C82" s="18" t="s">
        <v>150</v>
      </c>
      <c r="D82" s="81"/>
      <c r="E82" s="81"/>
      <c r="F82" s="81"/>
      <c r="G82" s="81"/>
      <c r="H82" s="81"/>
      <c r="I82" s="104"/>
      <c r="J82" s="106"/>
    </row>
    <row r="83" spans="1:10" s="22" customFormat="1" ht="47.25" customHeight="1">
      <c r="A83" s="90"/>
      <c r="B83" s="90"/>
      <c r="C83" s="18" t="s">
        <v>190</v>
      </c>
      <c r="D83" s="5">
        <v>55</v>
      </c>
      <c r="E83" s="5">
        <v>50</v>
      </c>
      <c r="F83" s="5">
        <v>1</v>
      </c>
      <c r="G83" s="5">
        <f>F83*E83</f>
        <v>50</v>
      </c>
      <c r="H83" s="5"/>
      <c r="I83" s="73">
        <v>1.1</v>
      </c>
      <c r="J83" s="75">
        <f t="shared" si="1"/>
        <v>60.50000000000001</v>
      </c>
    </row>
    <row r="84" spans="1:10" s="22" customFormat="1" ht="28.5" customHeight="1">
      <c r="A84" s="4">
        <v>2</v>
      </c>
      <c r="B84" s="4" t="s">
        <v>106</v>
      </c>
      <c r="C84" s="18" t="s">
        <v>298</v>
      </c>
      <c r="D84" s="5">
        <v>50</v>
      </c>
      <c r="E84" s="5">
        <v>45</v>
      </c>
      <c r="F84" s="5">
        <v>1</v>
      </c>
      <c r="G84" s="5">
        <f>F84*E84</f>
        <v>45</v>
      </c>
      <c r="H84" s="5"/>
      <c r="I84" s="73">
        <v>1.1</v>
      </c>
      <c r="J84" s="75">
        <f t="shared" si="1"/>
        <v>55.00000000000001</v>
      </c>
    </row>
    <row r="85" spans="1:10" s="22" customFormat="1" ht="26.25" customHeight="1">
      <c r="A85" s="6" t="s">
        <v>315</v>
      </c>
      <c r="B85" s="7" t="s">
        <v>85</v>
      </c>
      <c r="C85" s="84" t="s">
        <v>289</v>
      </c>
      <c r="D85" s="84"/>
      <c r="E85" s="8"/>
      <c r="F85" s="8"/>
      <c r="G85" s="8"/>
      <c r="H85" s="8"/>
      <c r="I85" s="73"/>
      <c r="J85" s="75">
        <f t="shared" si="1"/>
        <v>0</v>
      </c>
    </row>
    <row r="86" spans="1:10" s="22" customFormat="1" ht="26.25" customHeight="1">
      <c r="A86" s="4">
        <v>1</v>
      </c>
      <c r="B86" s="4" t="s">
        <v>79</v>
      </c>
      <c r="C86" s="13" t="s">
        <v>58</v>
      </c>
      <c r="D86" s="5">
        <v>55</v>
      </c>
      <c r="E86" s="5">
        <v>50</v>
      </c>
      <c r="F86" s="5">
        <v>1</v>
      </c>
      <c r="G86" s="5">
        <f>F86*E86</f>
        <v>50</v>
      </c>
      <c r="H86" s="5">
        <f>'Quyết định'!O76/1000</f>
        <v>220</v>
      </c>
      <c r="I86" s="73">
        <v>1.2</v>
      </c>
      <c r="J86" s="75">
        <f t="shared" si="1"/>
        <v>66</v>
      </c>
    </row>
    <row r="87" spans="1:10" s="22" customFormat="1" ht="26.25" customHeight="1">
      <c r="A87" s="6" t="s">
        <v>316</v>
      </c>
      <c r="B87" s="7" t="s">
        <v>86</v>
      </c>
      <c r="C87" s="84" t="s">
        <v>51</v>
      </c>
      <c r="D87" s="84"/>
      <c r="E87" s="8"/>
      <c r="F87" s="8"/>
      <c r="G87" s="8"/>
      <c r="H87" s="8"/>
      <c r="I87" s="73"/>
      <c r="J87" s="75">
        <f t="shared" si="1"/>
        <v>0</v>
      </c>
    </row>
    <row r="88" spans="1:10" s="22" customFormat="1" ht="26.25" customHeight="1">
      <c r="A88" s="4">
        <v>1</v>
      </c>
      <c r="B88" s="4" t="s">
        <v>106</v>
      </c>
      <c r="C88" s="13" t="s">
        <v>58</v>
      </c>
      <c r="D88" s="5">
        <v>45</v>
      </c>
      <c r="E88" s="5">
        <v>40</v>
      </c>
      <c r="F88" s="5">
        <v>1</v>
      </c>
      <c r="G88" s="5">
        <f>F88*E88</f>
        <v>40</v>
      </c>
      <c r="H88" s="5">
        <f>'Quyết định'!O196/1000</f>
        <v>40</v>
      </c>
      <c r="I88" s="73">
        <v>1.15</v>
      </c>
      <c r="J88" s="75">
        <f t="shared" si="1"/>
        <v>51.74999999999999</v>
      </c>
    </row>
    <row r="89" spans="1:10" s="22" customFormat="1" ht="26.25" customHeight="1">
      <c r="A89" s="6" t="s">
        <v>317</v>
      </c>
      <c r="B89" s="7" t="s">
        <v>86</v>
      </c>
      <c r="C89" s="84" t="s">
        <v>57</v>
      </c>
      <c r="D89" s="84"/>
      <c r="E89" s="8"/>
      <c r="F89" s="8"/>
      <c r="G89" s="8"/>
      <c r="H89" s="8"/>
      <c r="I89" s="73"/>
      <c r="J89" s="75">
        <f t="shared" si="1"/>
        <v>0</v>
      </c>
    </row>
    <row r="90" spans="1:10" s="22" customFormat="1" ht="26.25" customHeight="1">
      <c r="A90" s="4">
        <v>1</v>
      </c>
      <c r="B90" s="4" t="s">
        <v>79</v>
      </c>
      <c r="C90" s="13" t="s">
        <v>58</v>
      </c>
      <c r="D90" s="5">
        <v>50</v>
      </c>
      <c r="E90" s="5">
        <v>45</v>
      </c>
      <c r="F90" s="5">
        <v>1</v>
      </c>
      <c r="G90" s="5">
        <f>F90*E90</f>
        <v>45</v>
      </c>
      <c r="H90" s="5">
        <f>'Quyết định'!O25/1000</f>
        <v>54</v>
      </c>
      <c r="I90" s="73">
        <v>1.1</v>
      </c>
      <c r="J90" s="75">
        <f t="shared" si="1"/>
        <v>55.00000000000001</v>
      </c>
    </row>
    <row r="91" spans="1:10" s="22" customFormat="1" ht="26.25" customHeight="1">
      <c r="A91" s="6" t="s">
        <v>313</v>
      </c>
      <c r="B91" s="7" t="s">
        <v>86</v>
      </c>
      <c r="C91" s="84" t="s">
        <v>63</v>
      </c>
      <c r="D91" s="84"/>
      <c r="E91" s="8"/>
      <c r="F91" s="8"/>
      <c r="G91" s="8"/>
      <c r="H91" s="8"/>
      <c r="I91" s="73"/>
      <c r="J91" s="75">
        <f t="shared" si="1"/>
        <v>0</v>
      </c>
    </row>
    <row r="92" spans="1:10" s="22" customFormat="1" ht="49.5" customHeight="1">
      <c r="A92" s="4">
        <v>1</v>
      </c>
      <c r="B92" s="4" t="s">
        <v>78</v>
      </c>
      <c r="C92" s="13" t="s">
        <v>67</v>
      </c>
      <c r="D92" s="5">
        <v>55</v>
      </c>
      <c r="E92" s="5">
        <v>50</v>
      </c>
      <c r="F92" s="5">
        <v>1.1</v>
      </c>
      <c r="G92" s="5">
        <f>F92*E92</f>
        <v>55.00000000000001</v>
      </c>
      <c r="H92" s="5">
        <f>'Quyết định'!O456/1000</f>
        <v>76.5</v>
      </c>
      <c r="I92" s="73">
        <v>1.2</v>
      </c>
      <c r="J92" s="75">
        <f t="shared" si="1"/>
        <v>66</v>
      </c>
    </row>
    <row r="93" spans="1:10" s="22" customFormat="1" ht="48.75" customHeight="1">
      <c r="A93" s="4">
        <v>2</v>
      </c>
      <c r="B93" s="4" t="s">
        <v>79</v>
      </c>
      <c r="C93" s="13" t="s">
        <v>22</v>
      </c>
      <c r="D93" s="5">
        <v>50</v>
      </c>
      <c r="E93" s="5">
        <v>45</v>
      </c>
      <c r="F93" s="5">
        <v>1.1</v>
      </c>
      <c r="G93" s="5">
        <f>F93*E93</f>
        <v>49.50000000000001</v>
      </c>
      <c r="H93" s="5">
        <f>'Quyết định'!O292/1000</f>
        <v>50</v>
      </c>
      <c r="I93" s="73">
        <v>1</v>
      </c>
      <c r="J93" s="75">
        <f t="shared" si="1"/>
        <v>50</v>
      </c>
    </row>
    <row r="94" spans="1:10" s="22" customFormat="1" ht="49.5" customHeight="1">
      <c r="A94" s="4">
        <v>3</v>
      </c>
      <c r="B94" s="4" t="s">
        <v>106</v>
      </c>
      <c r="C94" s="13" t="s">
        <v>23</v>
      </c>
      <c r="D94" s="5">
        <v>45</v>
      </c>
      <c r="E94" s="5">
        <v>40</v>
      </c>
      <c r="F94" s="5">
        <v>1.1</v>
      </c>
      <c r="G94" s="5">
        <f>F94*E94</f>
        <v>44</v>
      </c>
      <c r="H94" s="5"/>
      <c r="I94" s="73">
        <v>1</v>
      </c>
      <c r="J94" s="75">
        <f t="shared" si="1"/>
        <v>45</v>
      </c>
    </row>
    <row r="95" spans="1:10" s="22" customFormat="1" ht="24.75" customHeight="1">
      <c r="A95" s="6" t="s">
        <v>110</v>
      </c>
      <c r="B95" s="7" t="s">
        <v>86</v>
      </c>
      <c r="C95" s="84" t="s">
        <v>48</v>
      </c>
      <c r="D95" s="84"/>
      <c r="E95" s="8"/>
      <c r="F95" s="8"/>
      <c r="G95" s="8"/>
      <c r="H95" s="8"/>
      <c r="I95" s="73"/>
      <c r="J95" s="75">
        <f t="shared" si="1"/>
        <v>0</v>
      </c>
    </row>
    <row r="96" spans="1:10" s="22" customFormat="1" ht="47.25" customHeight="1">
      <c r="A96" s="91">
        <v>1</v>
      </c>
      <c r="B96" s="91" t="s">
        <v>78</v>
      </c>
      <c r="C96" s="13" t="s">
        <v>239</v>
      </c>
      <c r="D96" s="81">
        <v>55</v>
      </c>
      <c r="E96" s="81">
        <v>50</v>
      </c>
      <c r="F96" s="81">
        <v>1</v>
      </c>
      <c r="G96" s="81">
        <f>F96*E96</f>
        <v>50</v>
      </c>
      <c r="H96" s="81"/>
      <c r="I96" s="103">
        <v>1</v>
      </c>
      <c r="J96" s="105">
        <f t="shared" si="1"/>
        <v>55</v>
      </c>
    </row>
    <row r="97" spans="1:10" s="22" customFormat="1" ht="47.25" customHeight="1">
      <c r="A97" s="91"/>
      <c r="B97" s="91"/>
      <c r="C97" s="13" t="s">
        <v>240</v>
      </c>
      <c r="D97" s="81"/>
      <c r="E97" s="81"/>
      <c r="F97" s="81"/>
      <c r="G97" s="81"/>
      <c r="H97" s="81"/>
      <c r="I97" s="104"/>
      <c r="J97" s="106"/>
    </row>
    <row r="98" spans="1:10" s="22" customFormat="1" ht="48" customHeight="1">
      <c r="A98" s="4">
        <v>2</v>
      </c>
      <c r="B98" s="4" t="s">
        <v>79</v>
      </c>
      <c r="C98" s="13" t="s">
        <v>241</v>
      </c>
      <c r="D98" s="5">
        <v>50</v>
      </c>
      <c r="E98" s="5">
        <v>45</v>
      </c>
      <c r="F98" s="5">
        <v>1</v>
      </c>
      <c r="G98" s="5">
        <f>F98*E98</f>
        <v>45</v>
      </c>
      <c r="H98" s="5">
        <f>'Quyết định'!O295/1000</f>
        <v>50</v>
      </c>
      <c r="I98" s="73">
        <v>1</v>
      </c>
      <c r="J98" s="75">
        <f t="shared" si="1"/>
        <v>50</v>
      </c>
    </row>
    <row r="99" spans="1:10" s="22" customFormat="1" ht="22.5" customHeight="1">
      <c r="A99" s="4">
        <v>3</v>
      </c>
      <c r="B99" s="4" t="s">
        <v>106</v>
      </c>
      <c r="C99" s="13" t="s">
        <v>211</v>
      </c>
      <c r="D99" s="5">
        <v>45</v>
      </c>
      <c r="E99" s="5">
        <v>40</v>
      </c>
      <c r="F99" s="5">
        <v>1</v>
      </c>
      <c r="G99" s="5">
        <f>F99*E99</f>
        <v>40</v>
      </c>
      <c r="H99" s="5"/>
      <c r="I99" s="73">
        <v>1</v>
      </c>
      <c r="J99" s="75">
        <f t="shared" si="1"/>
        <v>45</v>
      </c>
    </row>
    <row r="100" spans="1:10" s="22" customFormat="1" ht="24" customHeight="1">
      <c r="A100" s="6" t="s">
        <v>318</v>
      </c>
      <c r="B100" s="7" t="s">
        <v>86</v>
      </c>
      <c r="C100" s="84" t="s">
        <v>208</v>
      </c>
      <c r="D100" s="84"/>
      <c r="E100" s="8"/>
      <c r="F100" s="8"/>
      <c r="G100" s="8"/>
      <c r="H100" s="8"/>
      <c r="I100" s="73"/>
      <c r="J100" s="75">
        <f t="shared" si="1"/>
        <v>0</v>
      </c>
    </row>
    <row r="101" spans="1:10" s="22" customFormat="1" ht="27" customHeight="1">
      <c r="A101" s="4">
        <v>1</v>
      </c>
      <c r="B101" s="4" t="s">
        <v>78</v>
      </c>
      <c r="C101" s="13" t="s">
        <v>209</v>
      </c>
      <c r="D101" s="5">
        <v>55</v>
      </c>
      <c r="E101" s="5">
        <v>50</v>
      </c>
      <c r="F101" s="5">
        <v>1</v>
      </c>
      <c r="G101" s="5">
        <f>F101*E101</f>
        <v>50</v>
      </c>
      <c r="H101" s="5"/>
      <c r="I101" s="73">
        <v>1</v>
      </c>
      <c r="J101" s="75">
        <f t="shared" si="1"/>
        <v>55</v>
      </c>
    </row>
    <row r="102" spans="1:10" s="22" customFormat="1" ht="25.5" customHeight="1">
      <c r="A102" s="6" t="s">
        <v>109</v>
      </c>
      <c r="B102" s="7" t="s">
        <v>86</v>
      </c>
      <c r="C102" s="84" t="s">
        <v>64</v>
      </c>
      <c r="D102" s="84"/>
      <c r="E102" s="8"/>
      <c r="F102" s="8"/>
      <c r="G102" s="8"/>
      <c r="H102" s="8"/>
      <c r="I102" s="73"/>
      <c r="J102" s="75">
        <f t="shared" si="1"/>
        <v>0</v>
      </c>
    </row>
    <row r="103" spans="1:10" s="22" customFormat="1" ht="33" customHeight="1">
      <c r="A103" s="90">
        <v>1</v>
      </c>
      <c r="B103" s="90" t="s">
        <v>106</v>
      </c>
      <c r="C103" s="13" t="s">
        <v>65</v>
      </c>
      <c r="D103" s="81">
        <v>45</v>
      </c>
      <c r="E103" s="81">
        <v>40</v>
      </c>
      <c r="F103" s="81">
        <v>1.1</v>
      </c>
      <c r="G103" s="81">
        <f>F103*E103</f>
        <v>44</v>
      </c>
      <c r="H103" s="81"/>
      <c r="I103" s="103">
        <v>1</v>
      </c>
      <c r="J103" s="105">
        <f t="shared" si="1"/>
        <v>45</v>
      </c>
    </row>
    <row r="104" spans="1:10" s="22" customFormat="1" ht="33" customHeight="1">
      <c r="A104" s="90"/>
      <c r="B104" s="90"/>
      <c r="C104" s="13" t="s">
        <v>194</v>
      </c>
      <c r="D104" s="81"/>
      <c r="E104" s="81"/>
      <c r="F104" s="81"/>
      <c r="G104" s="81"/>
      <c r="H104" s="81"/>
      <c r="I104" s="104"/>
      <c r="J104" s="106"/>
    </row>
    <row r="105" spans="1:10" s="22" customFormat="1" ht="49.5" customHeight="1">
      <c r="A105" s="4">
        <v>2</v>
      </c>
      <c r="B105" s="4" t="s">
        <v>107</v>
      </c>
      <c r="C105" s="13" t="s">
        <v>247</v>
      </c>
      <c r="D105" s="5">
        <v>40</v>
      </c>
      <c r="E105" s="5">
        <v>35</v>
      </c>
      <c r="F105" s="5">
        <v>1.1</v>
      </c>
      <c r="G105" s="5">
        <f>F105*E105</f>
        <v>38.5</v>
      </c>
      <c r="H105" s="5"/>
      <c r="I105" s="73">
        <v>1</v>
      </c>
      <c r="J105" s="75">
        <f t="shared" si="1"/>
        <v>40</v>
      </c>
    </row>
    <row r="106" spans="1:10" s="22" customFormat="1" ht="25.5" customHeight="1">
      <c r="A106" s="6" t="s">
        <v>108</v>
      </c>
      <c r="B106" s="7" t="s">
        <v>86</v>
      </c>
      <c r="C106" s="84" t="s">
        <v>248</v>
      </c>
      <c r="D106" s="84"/>
      <c r="E106" s="8"/>
      <c r="F106" s="8"/>
      <c r="G106" s="8"/>
      <c r="H106" s="8"/>
      <c r="I106" s="73"/>
      <c r="J106" s="75">
        <f t="shared" si="1"/>
        <v>0</v>
      </c>
    </row>
    <row r="107" spans="1:10" s="22" customFormat="1" ht="33.75" customHeight="1">
      <c r="A107" s="90">
        <v>1</v>
      </c>
      <c r="B107" s="90" t="s">
        <v>79</v>
      </c>
      <c r="C107" s="18" t="s">
        <v>18</v>
      </c>
      <c r="D107" s="81">
        <v>50</v>
      </c>
      <c r="E107" s="81">
        <v>45</v>
      </c>
      <c r="F107" s="81">
        <v>1.1</v>
      </c>
      <c r="G107" s="81">
        <f>F107*E107</f>
        <v>49.50000000000001</v>
      </c>
      <c r="H107" s="81">
        <f>'Quyết định'!O453/1000</f>
        <v>65.7</v>
      </c>
      <c r="I107" s="103">
        <v>1.2</v>
      </c>
      <c r="J107" s="105">
        <f t="shared" si="1"/>
        <v>60</v>
      </c>
    </row>
    <row r="108" spans="1:10" s="22" customFormat="1" ht="33.75" customHeight="1">
      <c r="A108" s="90"/>
      <c r="B108" s="90"/>
      <c r="C108" s="18" t="s">
        <v>19</v>
      </c>
      <c r="D108" s="81"/>
      <c r="E108" s="81"/>
      <c r="F108" s="81"/>
      <c r="G108" s="81"/>
      <c r="H108" s="81"/>
      <c r="I108" s="107"/>
      <c r="J108" s="108"/>
    </row>
    <row r="109" spans="1:10" s="22" customFormat="1" ht="33.75" customHeight="1">
      <c r="A109" s="90"/>
      <c r="B109" s="90"/>
      <c r="C109" s="18" t="s">
        <v>20</v>
      </c>
      <c r="D109" s="81"/>
      <c r="E109" s="81"/>
      <c r="F109" s="81"/>
      <c r="G109" s="81"/>
      <c r="H109" s="81"/>
      <c r="I109" s="104"/>
      <c r="J109" s="106"/>
    </row>
    <row r="110" spans="1:10" s="22" customFormat="1" ht="27" customHeight="1">
      <c r="A110" s="4">
        <v>2</v>
      </c>
      <c r="B110" s="4" t="s">
        <v>106</v>
      </c>
      <c r="C110" s="15" t="s">
        <v>298</v>
      </c>
      <c r="D110" s="5">
        <v>45</v>
      </c>
      <c r="E110" s="5">
        <v>40</v>
      </c>
      <c r="F110" s="5">
        <v>1.1</v>
      </c>
      <c r="G110" s="5">
        <f>F110*E110</f>
        <v>44</v>
      </c>
      <c r="H110" s="5"/>
      <c r="I110" s="73">
        <v>1</v>
      </c>
      <c r="J110" s="75">
        <f t="shared" si="1"/>
        <v>45</v>
      </c>
    </row>
    <row r="111" spans="1:10" s="22" customFormat="1" ht="27" customHeight="1">
      <c r="A111" s="6" t="s">
        <v>319</v>
      </c>
      <c r="B111" s="7" t="s">
        <v>86</v>
      </c>
      <c r="C111" s="84" t="s">
        <v>164</v>
      </c>
      <c r="D111" s="84"/>
      <c r="E111" s="8"/>
      <c r="F111" s="8"/>
      <c r="G111" s="8"/>
      <c r="H111" s="8"/>
      <c r="I111" s="73"/>
      <c r="J111" s="75">
        <f t="shared" si="1"/>
        <v>0</v>
      </c>
    </row>
    <row r="112" spans="1:10" s="22" customFormat="1" ht="27" customHeight="1">
      <c r="A112" s="5">
        <v>1</v>
      </c>
      <c r="B112" s="5" t="s">
        <v>79</v>
      </c>
      <c r="C112" s="13" t="s">
        <v>58</v>
      </c>
      <c r="D112" s="5">
        <v>50</v>
      </c>
      <c r="E112" s="5">
        <v>45</v>
      </c>
      <c r="F112" s="5">
        <v>1</v>
      </c>
      <c r="G112" s="5">
        <f>F112*E112</f>
        <v>45</v>
      </c>
      <c r="H112" s="5">
        <f>'Quyết định'!O451/1000</f>
        <v>65.7</v>
      </c>
      <c r="I112" s="73">
        <v>1.2</v>
      </c>
      <c r="J112" s="75">
        <f t="shared" si="1"/>
        <v>60</v>
      </c>
    </row>
    <row r="113" spans="1:10" s="22" customFormat="1" ht="27" customHeight="1">
      <c r="A113" s="6" t="s">
        <v>320</v>
      </c>
      <c r="B113" s="7" t="s">
        <v>86</v>
      </c>
      <c r="C113" s="84" t="s">
        <v>171</v>
      </c>
      <c r="D113" s="84"/>
      <c r="E113" s="8"/>
      <c r="F113" s="8"/>
      <c r="G113" s="8"/>
      <c r="H113" s="8"/>
      <c r="I113" s="73"/>
      <c r="J113" s="75">
        <f t="shared" si="1"/>
        <v>0</v>
      </c>
    </row>
    <row r="114" spans="1:10" s="22" customFormat="1" ht="27" customHeight="1">
      <c r="A114" s="4">
        <v>1</v>
      </c>
      <c r="B114" s="4" t="s">
        <v>78</v>
      </c>
      <c r="C114" s="13" t="s">
        <v>58</v>
      </c>
      <c r="D114" s="5">
        <v>55</v>
      </c>
      <c r="E114" s="5">
        <v>50</v>
      </c>
      <c r="F114" s="5">
        <v>1</v>
      </c>
      <c r="G114" s="5">
        <f>F114*E114</f>
        <v>50</v>
      </c>
      <c r="H114" s="5">
        <f>'Quyết định'!O461/1000</f>
        <v>125</v>
      </c>
      <c r="I114" s="73">
        <v>1.2</v>
      </c>
      <c r="J114" s="75">
        <f t="shared" si="1"/>
        <v>66</v>
      </c>
    </row>
    <row r="115" spans="1:10" s="22" customFormat="1" ht="27" customHeight="1">
      <c r="A115" s="6" t="s">
        <v>265</v>
      </c>
      <c r="B115" s="7" t="s">
        <v>86</v>
      </c>
      <c r="C115" s="84" t="s">
        <v>172</v>
      </c>
      <c r="D115" s="84"/>
      <c r="E115" s="8"/>
      <c r="F115" s="8"/>
      <c r="G115" s="8"/>
      <c r="H115" s="8"/>
      <c r="I115" s="73"/>
      <c r="J115" s="75">
        <f t="shared" si="1"/>
        <v>0</v>
      </c>
    </row>
    <row r="116" spans="1:10" s="22" customFormat="1" ht="27" customHeight="1">
      <c r="A116" s="4">
        <v>1</v>
      </c>
      <c r="B116" s="4" t="s">
        <v>79</v>
      </c>
      <c r="C116" s="13" t="s">
        <v>58</v>
      </c>
      <c r="D116" s="5">
        <v>50</v>
      </c>
      <c r="E116" s="5">
        <v>45</v>
      </c>
      <c r="F116" s="5">
        <v>1.1</v>
      </c>
      <c r="G116" s="5">
        <f>F116*E116</f>
        <v>49.50000000000001</v>
      </c>
      <c r="H116" s="5"/>
      <c r="I116" s="73">
        <v>1</v>
      </c>
      <c r="J116" s="75">
        <f t="shared" si="1"/>
        <v>50</v>
      </c>
    </row>
    <row r="117" spans="1:10" s="22" customFormat="1" ht="27" customHeight="1">
      <c r="A117" s="14" t="s">
        <v>254</v>
      </c>
      <c r="B117" s="7" t="s">
        <v>86</v>
      </c>
      <c r="C117" s="21" t="s">
        <v>187</v>
      </c>
      <c r="D117" s="4"/>
      <c r="E117" s="4"/>
      <c r="F117" s="4"/>
      <c r="G117" s="4"/>
      <c r="H117" s="4"/>
      <c r="I117" s="73"/>
      <c r="J117" s="75">
        <f t="shared" si="1"/>
        <v>0</v>
      </c>
    </row>
    <row r="118" spans="1:10" s="22" customFormat="1" ht="27" customHeight="1">
      <c r="A118" s="4">
        <v>1</v>
      </c>
      <c r="B118" s="4" t="s">
        <v>78</v>
      </c>
      <c r="C118" s="13" t="s">
        <v>58</v>
      </c>
      <c r="D118" s="5">
        <v>55</v>
      </c>
      <c r="E118" s="5">
        <v>50</v>
      </c>
      <c r="F118" s="5">
        <v>1.1</v>
      </c>
      <c r="G118" s="5">
        <f>F118*E118</f>
        <v>55.00000000000001</v>
      </c>
      <c r="H118" s="5"/>
      <c r="I118" s="73">
        <v>1</v>
      </c>
      <c r="J118" s="75">
        <f t="shared" si="1"/>
        <v>55</v>
      </c>
    </row>
    <row r="119" spans="1:10" s="60" customFormat="1" ht="24.75" customHeight="1">
      <c r="A119" s="1" t="s">
        <v>252</v>
      </c>
      <c r="B119" s="86" t="s">
        <v>25</v>
      </c>
      <c r="C119" s="86"/>
      <c r="D119" s="86"/>
      <c r="E119" s="8"/>
      <c r="F119" s="8"/>
      <c r="G119" s="8"/>
      <c r="H119" s="8"/>
      <c r="I119" s="73"/>
      <c r="J119" s="75">
        <f t="shared" si="1"/>
        <v>0</v>
      </c>
    </row>
    <row r="120" spans="1:10" s="22" customFormat="1" ht="25.5" customHeight="1">
      <c r="A120" s="1" t="s">
        <v>314</v>
      </c>
      <c r="B120" s="1" t="s">
        <v>26</v>
      </c>
      <c r="C120" s="83" t="s">
        <v>297</v>
      </c>
      <c r="D120" s="83"/>
      <c r="E120" s="8"/>
      <c r="F120" s="8"/>
      <c r="G120" s="8"/>
      <c r="H120" s="8"/>
      <c r="I120" s="73"/>
      <c r="J120" s="75">
        <f t="shared" si="1"/>
        <v>0</v>
      </c>
    </row>
    <row r="121" spans="1:10" s="22" customFormat="1" ht="49.5" customHeight="1">
      <c r="A121" s="81">
        <v>1</v>
      </c>
      <c r="B121" s="81" t="s">
        <v>107</v>
      </c>
      <c r="C121" s="18" t="s">
        <v>246</v>
      </c>
      <c r="D121" s="81">
        <v>45</v>
      </c>
      <c r="E121" s="81">
        <v>40</v>
      </c>
      <c r="F121" s="81">
        <v>1</v>
      </c>
      <c r="G121" s="81">
        <f>F121*E121</f>
        <v>40</v>
      </c>
      <c r="H121" s="81"/>
      <c r="I121" s="103">
        <v>1.1</v>
      </c>
      <c r="J121" s="105">
        <f t="shared" si="1"/>
        <v>49.50000000000001</v>
      </c>
    </row>
    <row r="122" spans="1:10" s="22" customFormat="1" ht="48.75" customHeight="1">
      <c r="A122" s="81"/>
      <c r="B122" s="81"/>
      <c r="C122" s="18" t="s">
        <v>0</v>
      </c>
      <c r="D122" s="81"/>
      <c r="E122" s="81"/>
      <c r="F122" s="81"/>
      <c r="G122" s="81"/>
      <c r="H122" s="81"/>
      <c r="I122" s="104"/>
      <c r="J122" s="106"/>
    </row>
    <row r="123" spans="1:10" s="22" customFormat="1" ht="35.25" customHeight="1">
      <c r="A123" s="5">
        <v>2</v>
      </c>
      <c r="B123" s="5" t="s">
        <v>107</v>
      </c>
      <c r="C123" s="18" t="s">
        <v>1</v>
      </c>
      <c r="D123" s="5">
        <v>45</v>
      </c>
      <c r="E123" s="5">
        <v>40</v>
      </c>
      <c r="F123" s="5">
        <v>1</v>
      </c>
      <c r="G123" s="5">
        <f>F123*E123</f>
        <v>40</v>
      </c>
      <c r="H123" s="5"/>
      <c r="I123" s="73">
        <v>1.1</v>
      </c>
      <c r="J123" s="75">
        <f t="shared" si="1"/>
        <v>49.50000000000001</v>
      </c>
    </row>
    <row r="124" spans="1:10" s="22" customFormat="1" ht="26.25" customHeight="1">
      <c r="A124" s="5">
        <v>3</v>
      </c>
      <c r="B124" s="5" t="s">
        <v>106</v>
      </c>
      <c r="C124" s="64" t="s">
        <v>298</v>
      </c>
      <c r="D124" s="5">
        <v>50</v>
      </c>
      <c r="E124" s="5">
        <v>45</v>
      </c>
      <c r="F124" s="5">
        <v>1</v>
      </c>
      <c r="G124" s="5">
        <f>F124*E124</f>
        <v>45</v>
      </c>
      <c r="H124" s="5"/>
      <c r="I124" s="73">
        <v>1.1</v>
      </c>
      <c r="J124" s="75">
        <f t="shared" si="1"/>
        <v>55.00000000000001</v>
      </c>
    </row>
    <row r="125" spans="1:10" s="22" customFormat="1" ht="26.25" customHeight="1">
      <c r="A125" s="7" t="s">
        <v>315</v>
      </c>
      <c r="B125" s="7" t="s">
        <v>86</v>
      </c>
      <c r="C125" s="87" t="s">
        <v>253</v>
      </c>
      <c r="D125" s="87"/>
      <c r="E125" s="8"/>
      <c r="F125" s="8"/>
      <c r="G125" s="8"/>
      <c r="H125" s="8"/>
      <c r="I125" s="73"/>
      <c r="J125" s="75">
        <f t="shared" si="1"/>
        <v>0</v>
      </c>
    </row>
    <row r="126" spans="1:10" s="22" customFormat="1" ht="49.5" customHeight="1">
      <c r="A126" s="81">
        <v>1</v>
      </c>
      <c r="B126" s="81" t="s">
        <v>107</v>
      </c>
      <c r="C126" s="18" t="s">
        <v>55</v>
      </c>
      <c r="D126" s="81">
        <v>40</v>
      </c>
      <c r="E126" s="81">
        <v>35</v>
      </c>
      <c r="F126" s="81">
        <v>1</v>
      </c>
      <c r="G126" s="81">
        <f>F126*E126</f>
        <v>35</v>
      </c>
      <c r="H126" s="81"/>
      <c r="I126" s="103">
        <v>1.1</v>
      </c>
      <c r="J126" s="105">
        <f t="shared" si="1"/>
        <v>44</v>
      </c>
    </row>
    <row r="127" spans="1:10" s="22" customFormat="1" ht="48.75" customHeight="1">
      <c r="A127" s="81"/>
      <c r="B127" s="81"/>
      <c r="C127" s="18" t="s">
        <v>151</v>
      </c>
      <c r="D127" s="81"/>
      <c r="E127" s="81"/>
      <c r="F127" s="81"/>
      <c r="G127" s="81"/>
      <c r="H127" s="81"/>
      <c r="I127" s="104"/>
      <c r="J127" s="106"/>
    </row>
    <row r="128" spans="1:10" s="22" customFormat="1" ht="24" customHeight="1">
      <c r="A128" s="5">
        <v>2</v>
      </c>
      <c r="B128" s="5" t="s">
        <v>106</v>
      </c>
      <c r="C128" s="64" t="s">
        <v>298</v>
      </c>
      <c r="D128" s="5">
        <v>45</v>
      </c>
      <c r="E128" s="5">
        <v>40</v>
      </c>
      <c r="F128" s="5">
        <v>1</v>
      </c>
      <c r="G128" s="5">
        <f>F128*E128</f>
        <v>40</v>
      </c>
      <c r="H128" s="5"/>
      <c r="I128" s="73">
        <v>1.1</v>
      </c>
      <c r="J128" s="75">
        <f t="shared" si="1"/>
        <v>49.50000000000001</v>
      </c>
    </row>
    <row r="129" spans="1:10" s="22" customFormat="1" ht="24.75" customHeight="1">
      <c r="A129" s="7" t="s">
        <v>316</v>
      </c>
      <c r="B129" s="7" t="s">
        <v>86</v>
      </c>
      <c r="C129" s="87" t="s">
        <v>288</v>
      </c>
      <c r="D129" s="87"/>
      <c r="E129" s="8"/>
      <c r="F129" s="8"/>
      <c r="G129" s="8"/>
      <c r="H129" s="8"/>
      <c r="I129" s="73"/>
      <c r="J129" s="75">
        <f t="shared" si="1"/>
        <v>0</v>
      </c>
    </row>
    <row r="130" spans="1:10" s="22" customFormat="1" ht="62.25" customHeight="1">
      <c r="A130" s="5">
        <v>1</v>
      </c>
      <c r="B130" s="5" t="s">
        <v>107</v>
      </c>
      <c r="C130" s="18" t="s">
        <v>299</v>
      </c>
      <c r="D130" s="5">
        <v>40</v>
      </c>
      <c r="E130" s="5">
        <v>35</v>
      </c>
      <c r="F130" s="5">
        <v>1</v>
      </c>
      <c r="G130" s="5">
        <f>F130*E130</f>
        <v>35</v>
      </c>
      <c r="H130" s="5"/>
      <c r="I130" s="73">
        <v>1</v>
      </c>
      <c r="J130" s="75">
        <f t="shared" si="1"/>
        <v>40</v>
      </c>
    </row>
    <row r="131" spans="1:10" s="22" customFormat="1" ht="47.25" customHeight="1">
      <c r="A131" s="5">
        <v>2</v>
      </c>
      <c r="B131" s="5" t="s">
        <v>107</v>
      </c>
      <c r="C131" s="18" t="s">
        <v>170</v>
      </c>
      <c r="D131" s="5">
        <v>40</v>
      </c>
      <c r="E131" s="5">
        <v>35</v>
      </c>
      <c r="F131" s="5">
        <v>1</v>
      </c>
      <c r="G131" s="5">
        <f>F131*E131</f>
        <v>35</v>
      </c>
      <c r="H131" s="5"/>
      <c r="I131" s="73">
        <v>1</v>
      </c>
      <c r="J131" s="75">
        <f t="shared" si="1"/>
        <v>40</v>
      </c>
    </row>
    <row r="132" spans="1:10" s="22" customFormat="1" ht="27" customHeight="1">
      <c r="A132" s="5">
        <v>3</v>
      </c>
      <c r="B132" s="5" t="s">
        <v>106</v>
      </c>
      <c r="C132" s="64" t="s">
        <v>298</v>
      </c>
      <c r="D132" s="5">
        <v>45</v>
      </c>
      <c r="E132" s="5">
        <v>40</v>
      </c>
      <c r="F132" s="5">
        <v>1</v>
      </c>
      <c r="G132" s="5">
        <f>F132*E132</f>
        <v>40</v>
      </c>
      <c r="H132" s="5"/>
      <c r="I132" s="73">
        <v>1</v>
      </c>
      <c r="J132" s="75">
        <f t="shared" si="1"/>
        <v>45</v>
      </c>
    </row>
    <row r="133" spans="1:10" s="22" customFormat="1" ht="26.25" customHeight="1">
      <c r="A133" s="7" t="s">
        <v>317</v>
      </c>
      <c r="B133" s="7" t="s">
        <v>86</v>
      </c>
      <c r="C133" s="87" t="s">
        <v>227</v>
      </c>
      <c r="D133" s="87"/>
      <c r="E133" s="8"/>
      <c r="F133" s="8"/>
      <c r="G133" s="8"/>
      <c r="H133" s="8"/>
      <c r="I133" s="73"/>
      <c r="J133" s="75">
        <f t="shared" si="1"/>
        <v>0</v>
      </c>
    </row>
    <row r="134" spans="1:10" s="22" customFormat="1" ht="63.75" customHeight="1">
      <c r="A134" s="81">
        <v>1</v>
      </c>
      <c r="B134" s="81" t="s">
        <v>107</v>
      </c>
      <c r="C134" s="18" t="s">
        <v>56</v>
      </c>
      <c r="D134" s="81">
        <v>40</v>
      </c>
      <c r="E134" s="81">
        <v>35</v>
      </c>
      <c r="F134" s="81">
        <v>1</v>
      </c>
      <c r="G134" s="81">
        <f>F134*E134</f>
        <v>35</v>
      </c>
      <c r="H134" s="81"/>
      <c r="I134" s="103">
        <v>1</v>
      </c>
      <c r="J134" s="105">
        <f t="shared" si="1"/>
        <v>40</v>
      </c>
    </row>
    <row r="135" spans="1:10" s="22" customFormat="1" ht="30" customHeight="1">
      <c r="A135" s="81"/>
      <c r="B135" s="81"/>
      <c r="C135" s="62" t="s">
        <v>21</v>
      </c>
      <c r="D135" s="81"/>
      <c r="E135" s="81"/>
      <c r="F135" s="81"/>
      <c r="G135" s="81"/>
      <c r="H135" s="81"/>
      <c r="I135" s="107"/>
      <c r="J135" s="108"/>
    </row>
    <row r="136" spans="1:10" s="22" customFormat="1" ht="79.5" customHeight="1">
      <c r="A136" s="81"/>
      <c r="B136" s="81"/>
      <c r="C136" s="18" t="s">
        <v>229</v>
      </c>
      <c r="D136" s="81"/>
      <c r="E136" s="81"/>
      <c r="F136" s="81"/>
      <c r="G136" s="81"/>
      <c r="H136" s="81"/>
      <c r="I136" s="104"/>
      <c r="J136" s="106"/>
    </row>
    <row r="137" spans="1:10" s="22" customFormat="1" ht="48.75" customHeight="1">
      <c r="A137" s="81">
        <v>2</v>
      </c>
      <c r="B137" s="81" t="s">
        <v>107</v>
      </c>
      <c r="C137" s="18" t="s">
        <v>98</v>
      </c>
      <c r="D137" s="81">
        <v>40</v>
      </c>
      <c r="E137" s="81">
        <v>35</v>
      </c>
      <c r="F137" s="81">
        <v>1</v>
      </c>
      <c r="G137" s="81">
        <f>F137*E137</f>
        <v>35</v>
      </c>
      <c r="H137" s="81"/>
      <c r="I137" s="103">
        <v>1</v>
      </c>
      <c r="J137" s="105">
        <f aca="true" t="shared" si="2" ref="J137:J195">D137*I137</f>
        <v>40</v>
      </c>
    </row>
    <row r="138" spans="1:10" s="22" customFormat="1" ht="46.5" customHeight="1">
      <c r="A138" s="81"/>
      <c r="B138" s="81"/>
      <c r="C138" s="18" t="s">
        <v>135</v>
      </c>
      <c r="D138" s="81"/>
      <c r="E138" s="81"/>
      <c r="F138" s="81"/>
      <c r="G138" s="81"/>
      <c r="H138" s="81"/>
      <c r="I138" s="104"/>
      <c r="J138" s="106"/>
    </row>
    <row r="139" spans="1:10" s="22" customFormat="1" ht="26.25" customHeight="1">
      <c r="A139" s="5">
        <v>3</v>
      </c>
      <c r="B139" s="5" t="s">
        <v>106</v>
      </c>
      <c r="C139" s="64" t="s">
        <v>298</v>
      </c>
      <c r="D139" s="5">
        <v>45</v>
      </c>
      <c r="E139" s="5">
        <v>40</v>
      </c>
      <c r="F139" s="5">
        <v>1</v>
      </c>
      <c r="G139" s="5">
        <f>F139*E139</f>
        <v>40</v>
      </c>
      <c r="H139" s="5"/>
      <c r="I139" s="73">
        <v>1</v>
      </c>
      <c r="J139" s="75">
        <f t="shared" si="2"/>
        <v>45</v>
      </c>
    </row>
    <row r="140" spans="1:10" s="22" customFormat="1" ht="26.25" customHeight="1">
      <c r="A140" s="7" t="s">
        <v>313</v>
      </c>
      <c r="B140" s="7" t="s">
        <v>86</v>
      </c>
      <c r="C140" s="61" t="s">
        <v>226</v>
      </c>
      <c r="D140" s="5"/>
      <c r="E140" s="5"/>
      <c r="F140" s="5"/>
      <c r="G140" s="5"/>
      <c r="H140" s="5"/>
      <c r="I140" s="73"/>
      <c r="J140" s="75">
        <f t="shared" si="2"/>
        <v>0</v>
      </c>
    </row>
    <row r="141" spans="1:10" s="22" customFormat="1" ht="45.75" customHeight="1">
      <c r="A141" s="81">
        <v>1</v>
      </c>
      <c r="B141" s="81" t="s">
        <v>107</v>
      </c>
      <c r="C141" s="18" t="s">
        <v>270</v>
      </c>
      <c r="D141" s="81">
        <v>40</v>
      </c>
      <c r="E141" s="81">
        <v>35</v>
      </c>
      <c r="F141" s="81">
        <v>1</v>
      </c>
      <c r="G141" s="81">
        <f>F141*E141</f>
        <v>35</v>
      </c>
      <c r="H141" s="81"/>
      <c r="I141" s="103">
        <v>1</v>
      </c>
      <c r="J141" s="105">
        <f t="shared" si="2"/>
        <v>40</v>
      </c>
    </row>
    <row r="142" spans="1:10" s="22" customFormat="1" ht="45.75" customHeight="1">
      <c r="A142" s="81"/>
      <c r="B142" s="81"/>
      <c r="C142" s="18" t="s">
        <v>230</v>
      </c>
      <c r="D142" s="89"/>
      <c r="E142" s="89"/>
      <c r="F142" s="89"/>
      <c r="G142" s="89"/>
      <c r="H142" s="89"/>
      <c r="I142" s="104"/>
      <c r="J142" s="106"/>
    </row>
    <row r="143" spans="1:10" s="22" customFormat="1" ht="50.25" customHeight="1">
      <c r="A143" s="81">
        <v>2</v>
      </c>
      <c r="B143" s="81" t="s">
        <v>107</v>
      </c>
      <c r="C143" s="18" t="s">
        <v>271</v>
      </c>
      <c r="D143" s="81">
        <v>40</v>
      </c>
      <c r="E143" s="81">
        <v>35</v>
      </c>
      <c r="F143" s="81">
        <v>1</v>
      </c>
      <c r="G143" s="81">
        <f>F143*E143</f>
        <v>35</v>
      </c>
      <c r="H143" s="81"/>
      <c r="I143" s="103">
        <v>1</v>
      </c>
      <c r="J143" s="105">
        <f t="shared" si="2"/>
        <v>40</v>
      </c>
    </row>
    <row r="144" spans="1:10" s="22" customFormat="1" ht="36.75" customHeight="1">
      <c r="A144" s="81"/>
      <c r="B144" s="81"/>
      <c r="C144" s="18" t="s">
        <v>116</v>
      </c>
      <c r="D144" s="89"/>
      <c r="E144" s="89"/>
      <c r="F144" s="89"/>
      <c r="G144" s="89"/>
      <c r="H144" s="89"/>
      <c r="I144" s="104"/>
      <c r="J144" s="106"/>
    </row>
    <row r="145" spans="1:10" s="22" customFormat="1" ht="27.75" customHeight="1">
      <c r="A145" s="5">
        <v>3</v>
      </c>
      <c r="B145" s="5" t="s">
        <v>106</v>
      </c>
      <c r="C145" s="64" t="s">
        <v>298</v>
      </c>
      <c r="D145" s="5">
        <v>45</v>
      </c>
      <c r="E145" s="5">
        <v>40</v>
      </c>
      <c r="F145" s="5">
        <v>1</v>
      </c>
      <c r="G145" s="5">
        <f>F145*E145</f>
        <v>40</v>
      </c>
      <c r="H145" s="5"/>
      <c r="I145" s="73">
        <v>1</v>
      </c>
      <c r="J145" s="75">
        <f t="shared" si="2"/>
        <v>45</v>
      </c>
    </row>
    <row r="146" spans="1:10" s="22" customFormat="1" ht="24.75" customHeight="1">
      <c r="A146" s="7" t="s">
        <v>110</v>
      </c>
      <c r="B146" s="7" t="s">
        <v>86</v>
      </c>
      <c r="C146" s="87" t="s">
        <v>225</v>
      </c>
      <c r="D146" s="87"/>
      <c r="E146" s="8"/>
      <c r="F146" s="8"/>
      <c r="G146" s="8"/>
      <c r="H146" s="8"/>
      <c r="I146" s="73"/>
      <c r="J146" s="75">
        <f t="shared" si="2"/>
        <v>0</v>
      </c>
    </row>
    <row r="147" spans="1:10" s="22" customFormat="1" ht="49.5" customHeight="1">
      <c r="A147" s="5">
        <v>1</v>
      </c>
      <c r="B147" s="5" t="s">
        <v>106</v>
      </c>
      <c r="C147" s="18" t="s">
        <v>117</v>
      </c>
      <c r="D147" s="5">
        <v>45</v>
      </c>
      <c r="E147" s="5">
        <v>40</v>
      </c>
      <c r="F147" s="5">
        <v>1</v>
      </c>
      <c r="G147" s="5">
        <f>F147*E147</f>
        <v>40</v>
      </c>
      <c r="H147" s="5"/>
      <c r="I147" s="73">
        <v>1</v>
      </c>
      <c r="J147" s="75">
        <f t="shared" si="2"/>
        <v>45</v>
      </c>
    </row>
    <row r="148" spans="1:10" s="22" customFormat="1" ht="35.25" customHeight="1">
      <c r="A148" s="81">
        <v>2</v>
      </c>
      <c r="B148" s="81" t="s">
        <v>107</v>
      </c>
      <c r="C148" s="18" t="s">
        <v>161</v>
      </c>
      <c r="D148" s="81">
        <v>40</v>
      </c>
      <c r="E148" s="81">
        <v>35</v>
      </c>
      <c r="F148" s="81">
        <v>1</v>
      </c>
      <c r="G148" s="81">
        <f>F148*E148</f>
        <v>35</v>
      </c>
      <c r="H148" s="81"/>
      <c r="I148" s="103">
        <v>1</v>
      </c>
      <c r="J148" s="105">
        <f t="shared" si="2"/>
        <v>40</v>
      </c>
    </row>
    <row r="149" spans="1:10" s="22" customFormat="1" ht="36" customHeight="1">
      <c r="A149" s="81"/>
      <c r="B149" s="81"/>
      <c r="C149" s="18" t="s">
        <v>173</v>
      </c>
      <c r="D149" s="81"/>
      <c r="E149" s="81"/>
      <c r="F149" s="81"/>
      <c r="G149" s="81"/>
      <c r="H149" s="81"/>
      <c r="I149" s="104"/>
      <c r="J149" s="106"/>
    </row>
    <row r="150" spans="1:10" s="22" customFormat="1" ht="27" customHeight="1">
      <c r="A150" s="81"/>
      <c r="B150" s="81"/>
      <c r="C150" s="64" t="s">
        <v>298</v>
      </c>
      <c r="D150" s="5">
        <v>40</v>
      </c>
      <c r="E150" s="5">
        <v>35</v>
      </c>
      <c r="F150" s="5">
        <v>1</v>
      </c>
      <c r="G150" s="5">
        <f>F150*E150</f>
        <v>35</v>
      </c>
      <c r="H150" s="5"/>
      <c r="I150" s="73">
        <v>1</v>
      </c>
      <c r="J150" s="75">
        <f t="shared" si="2"/>
        <v>40</v>
      </c>
    </row>
    <row r="151" spans="1:10" s="22" customFormat="1" ht="24.75" customHeight="1">
      <c r="A151" s="7" t="s">
        <v>318</v>
      </c>
      <c r="B151" s="7" t="s">
        <v>86</v>
      </c>
      <c r="C151" s="87" t="s">
        <v>224</v>
      </c>
      <c r="D151" s="87"/>
      <c r="E151" s="8"/>
      <c r="F151" s="8"/>
      <c r="G151" s="8"/>
      <c r="H151" s="8"/>
      <c r="I151" s="73"/>
      <c r="J151" s="75">
        <f t="shared" si="2"/>
        <v>0</v>
      </c>
    </row>
    <row r="152" spans="1:10" s="22" customFormat="1" ht="49.5" customHeight="1">
      <c r="A152" s="5">
        <v>1</v>
      </c>
      <c r="B152" s="5" t="s">
        <v>106</v>
      </c>
      <c r="C152" s="18" t="s">
        <v>174</v>
      </c>
      <c r="D152" s="5">
        <v>45</v>
      </c>
      <c r="E152" s="5">
        <v>40</v>
      </c>
      <c r="F152" s="5">
        <v>1</v>
      </c>
      <c r="G152" s="5">
        <f>F152*E152</f>
        <v>40</v>
      </c>
      <c r="H152" s="5"/>
      <c r="I152" s="73">
        <v>1</v>
      </c>
      <c r="J152" s="75">
        <f t="shared" si="2"/>
        <v>45</v>
      </c>
    </row>
    <row r="153" spans="1:10" s="22" customFormat="1" ht="51.75" customHeight="1">
      <c r="A153" s="81">
        <v>2</v>
      </c>
      <c r="B153" s="81" t="s">
        <v>107</v>
      </c>
      <c r="C153" s="18" t="s">
        <v>216</v>
      </c>
      <c r="D153" s="81">
        <v>40</v>
      </c>
      <c r="E153" s="81">
        <v>35</v>
      </c>
      <c r="F153" s="81">
        <v>1</v>
      </c>
      <c r="G153" s="81">
        <f>F153*E153</f>
        <v>35</v>
      </c>
      <c r="H153" s="81"/>
      <c r="I153" s="103">
        <v>1</v>
      </c>
      <c r="J153" s="105">
        <f t="shared" si="2"/>
        <v>40</v>
      </c>
    </row>
    <row r="154" spans="1:10" s="22" customFormat="1" ht="50.25" customHeight="1">
      <c r="A154" s="81"/>
      <c r="B154" s="81"/>
      <c r="C154" s="18" t="s">
        <v>217</v>
      </c>
      <c r="D154" s="81"/>
      <c r="E154" s="81"/>
      <c r="F154" s="81"/>
      <c r="G154" s="81"/>
      <c r="H154" s="81"/>
      <c r="I154" s="104"/>
      <c r="J154" s="106"/>
    </row>
    <row r="155" spans="1:10" s="22" customFormat="1" ht="29.25" customHeight="1">
      <c r="A155" s="81"/>
      <c r="B155" s="81"/>
      <c r="C155" s="64" t="s">
        <v>298</v>
      </c>
      <c r="D155" s="5">
        <v>40</v>
      </c>
      <c r="E155" s="5">
        <v>35</v>
      </c>
      <c r="F155" s="5">
        <v>1</v>
      </c>
      <c r="G155" s="5">
        <f>F155*E155</f>
        <v>35</v>
      </c>
      <c r="H155" s="5"/>
      <c r="I155" s="73">
        <v>1</v>
      </c>
      <c r="J155" s="75">
        <f t="shared" si="2"/>
        <v>40</v>
      </c>
    </row>
    <row r="156" spans="1:10" s="22" customFormat="1" ht="26.25" customHeight="1">
      <c r="A156" s="7" t="s">
        <v>109</v>
      </c>
      <c r="B156" s="7" t="s">
        <v>86</v>
      </c>
      <c r="C156" s="87" t="s">
        <v>189</v>
      </c>
      <c r="D156" s="87"/>
      <c r="E156" s="8"/>
      <c r="F156" s="8"/>
      <c r="G156" s="8"/>
      <c r="H156" s="8"/>
      <c r="I156" s="73"/>
      <c r="J156" s="75">
        <f t="shared" si="2"/>
        <v>0</v>
      </c>
    </row>
    <row r="157" spans="1:10" s="22" customFormat="1" ht="48.75" customHeight="1">
      <c r="A157" s="5">
        <v>1</v>
      </c>
      <c r="B157" s="5" t="s">
        <v>107</v>
      </c>
      <c r="C157" s="18" t="s">
        <v>218</v>
      </c>
      <c r="D157" s="5">
        <v>40</v>
      </c>
      <c r="E157" s="5">
        <v>35</v>
      </c>
      <c r="F157" s="5">
        <v>1</v>
      </c>
      <c r="G157" s="5">
        <f>F157*E157</f>
        <v>35</v>
      </c>
      <c r="H157" s="5"/>
      <c r="I157" s="73">
        <v>1</v>
      </c>
      <c r="J157" s="75">
        <f t="shared" si="2"/>
        <v>40</v>
      </c>
    </row>
    <row r="158" spans="1:10" s="22" customFormat="1" ht="51" customHeight="1">
      <c r="A158" s="5">
        <v>2</v>
      </c>
      <c r="B158" s="5" t="s">
        <v>257</v>
      </c>
      <c r="C158" s="18" t="s">
        <v>195</v>
      </c>
      <c r="D158" s="5">
        <v>40</v>
      </c>
      <c r="E158" s="5">
        <v>35</v>
      </c>
      <c r="F158" s="5">
        <v>1</v>
      </c>
      <c r="G158" s="5">
        <f>F158*E158</f>
        <v>35</v>
      </c>
      <c r="H158" s="5"/>
      <c r="I158" s="73">
        <v>1</v>
      </c>
      <c r="J158" s="75">
        <f t="shared" si="2"/>
        <v>40</v>
      </c>
    </row>
    <row r="159" spans="1:10" s="22" customFormat="1" ht="28.5" customHeight="1">
      <c r="A159" s="5">
        <v>3</v>
      </c>
      <c r="B159" s="5" t="s">
        <v>106</v>
      </c>
      <c r="C159" s="64" t="s">
        <v>298</v>
      </c>
      <c r="D159" s="5">
        <v>45</v>
      </c>
      <c r="E159" s="5">
        <v>40</v>
      </c>
      <c r="F159" s="5">
        <v>1</v>
      </c>
      <c r="G159" s="5">
        <f>F159*E159</f>
        <v>40</v>
      </c>
      <c r="H159" s="5"/>
      <c r="I159" s="73">
        <v>1</v>
      </c>
      <c r="J159" s="75">
        <f t="shared" si="2"/>
        <v>45</v>
      </c>
    </row>
    <row r="160" spans="1:10" s="22" customFormat="1" ht="24" customHeight="1">
      <c r="A160" s="7" t="s">
        <v>108</v>
      </c>
      <c r="B160" s="7" t="s">
        <v>86</v>
      </c>
      <c r="C160" s="2" t="s">
        <v>321</v>
      </c>
      <c r="D160" s="5"/>
      <c r="E160" s="5"/>
      <c r="F160" s="5"/>
      <c r="G160" s="5"/>
      <c r="H160" s="5"/>
      <c r="I160" s="73"/>
      <c r="J160" s="75">
        <f t="shared" si="2"/>
        <v>0</v>
      </c>
    </row>
    <row r="161" spans="1:10" s="22" customFormat="1" ht="63.75" customHeight="1">
      <c r="A161" s="5">
        <v>1</v>
      </c>
      <c r="B161" s="5" t="s">
        <v>106</v>
      </c>
      <c r="C161" s="18" t="s">
        <v>196</v>
      </c>
      <c r="D161" s="5">
        <v>45</v>
      </c>
      <c r="E161" s="5">
        <v>40</v>
      </c>
      <c r="F161" s="5">
        <v>1</v>
      </c>
      <c r="G161" s="5">
        <f>F161*E161</f>
        <v>40</v>
      </c>
      <c r="H161" s="5"/>
      <c r="I161" s="73">
        <v>1</v>
      </c>
      <c r="J161" s="75">
        <f t="shared" si="2"/>
        <v>45</v>
      </c>
    </row>
    <row r="162" spans="1:10" s="22" customFormat="1" ht="66.75" customHeight="1">
      <c r="A162" s="81">
        <v>2</v>
      </c>
      <c r="B162" s="81" t="s">
        <v>107</v>
      </c>
      <c r="C162" s="18" t="s">
        <v>162</v>
      </c>
      <c r="D162" s="5">
        <v>40</v>
      </c>
      <c r="E162" s="5">
        <v>35</v>
      </c>
      <c r="F162" s="5">
        <v>1</v>
      </c>
      <c r="G162" s="5">
        <f>F162*E162</f>
        <v>35</v>
      </c>
      <c r="H162" s="5"/>
      <c r="I162" s="73">
        <v>1</v>
      </c>
      <c r="J162" s="75">
        <f t="shared" si="2"/>
        <v>40</v>
      </c>
    </row>
    <row r="163" spans="1:10" s="22" customFormat="1" ht="23.25" customHeight="1">
      <c r="A163" s="81"/>
      <c r="B163" s="81"/>
      <c r="C163" s="64" t="s">
        <v>298</v>
      </c>
      <c r="D163" s="5">
        <v>40</v>
      </c>
      <c r="E163" s="5">
        <v>35</v>
      </c>
      <c r="F163" s="5">
        <v>1</v>
      </c>
      <c r="G163" s="5">
        <f>F163*E163</f>
        <v>35</v>
      </c>
      <c r="H163" s="5"/>
      <c r="I163" s="73">
        <v>1</v>
      </c>
      <c r="J163" s="75">
        <f t="shared" si="2"/>
        <v>40</v>
      </c>
    </row>
    <row r="164" spans="1:10" s="22" customFormat="1" ht="26.25" customHeight="1">
      <c r="A164" s="7" t="s">
        <v>319</v>
      </c>
      <c r="B164" s="7" t="s">
        <v>86</v>
      </c>
      <c r="C164" s="87" t="s">
        <v>223</v>
      </c>
      <c r="D164" s="87"/>
      <c r="E164" s="8"/>
      <c r="F164" s="8"/>
      <c r="G164" s="8"/>
      <c r="H164" s="8"/>
      <c r="I164" s="73"/>
      <c r="J164" s="75">
        <f t="shared" si="2"/>
        <v>0</v>
      </c>
    </row>
    <row r="165" spans="1:10" s="22" customFormat="1" ht="33.75" customHeight="1">
      <c r="A165" s="5">
        <v>1</v>
      </c>
      <c r="B165" s="5" t="s">
        <v>106</v>
      </c>
      <c r="C165" s="62" t="s">
        <v>163</v>
      </c>
      <c r="D165" s="5">
        <v>45</v>
      </c>
      <c r="E165" s="5">
        <v>40</v>
      </c>
      <c r="F165" s="5">
        <v>1</v>
      </c>
      <c r="G165" s="5">
        <f>F165*E165</f>
        <v>40</v>
      </c>
      <c r="H165" s="5"/>
      <c r="I165" s="73">
        <v>1</v>
      </c>
      <c r="J165" s="75">
        <f t="shared" si="2"/>
        <v>45</v>
      </c>
    </row>
    <row r="166" spans="1:10" s="22" customFormat="1" ht="51" customHeight="1">
      <c r="A166" s="81">
        <v>2</v>
      </c>
      <c r="B166" s="81" t="s">
        <v>107</v>
      </c>
      <c r="C166" s="18" t="s">
        <v>27</v>
      </c>
      <c r="D166" s="81">
        <v>40</v>
      </c>
      <c r="E166" s="81">
        <v>35</v>
      </c>
      <c r="F166" s="81">
        <v>1</v>
      </c>
      <c r="G166" s="81">
        <f>F166*E166</f>
        <v>35</v>
      </c>
      <c r="H166" s="81"/>
      <c r="I166" s="103">
        <v>1</v>
      </c>
      <c r="J166" s="105">
        <f t="shared" si="2"/>
        <v>40</v>
      </c>
    </row>
    <row r="167" spans="1:10" ht="33.75" customHeight="1">
      <c r="A167" s="81"/>
      <c r="B167" s="81"/>
      <c r="C167" s="18" t="s">
        <v>28</v>
      </c>
      <c r="D167" s="81"/>
      <c r="E167" s="81"/>
      <c r="F167" s="81"/>
      <c r="G167" s="81"/>
      <c r="H167" s="81"/>
      <c r="I167" s="104"/>
      <c r="J167" s="106"/>
    </row>
    <row r="168" spans="1:10" ht="29.25" customHeight="1">
      <c r="A168" s="81"/>
      <c r="B168" s="81"/>
      <c r="C168" s="64" t="s">
        <v>298</v>
      </c>
      <c r="D168" s="5">
        <v>40</v>
      </c>
      <c r="E168" s="5">
        <v>35</v>
      </c>
      <c r="F168" s="5">
        <v>1</v>
      </c>
      <c r="G168" s="5">
        <f>F168*E168</f>
        <v>35</v>
      </c>
      <c r="H168" s="5"/>
      <c r="I168" s="73">
        <v>1</v>
      </c>
      <c r="J168" s="75">
        <f t="shared" si="2"/>
        <v>40</v>
      </c>
    </row>
    <row r="169" spans="1:10" s="58" customFormat="1" ht="29.25" customHeight="1">
      <c r="A169" s="1" t="s">
        <v>259</v>
      </c>
      <c r="B169" s="86" t="s">
        <v>68</v>
      </c>
      <c r="C169" s="86"/>
      <c r="D169" s="86"/>
      <c r="E169" s="63"/>
      <c r="F169" s="63"/>
      <c r="G169" s="63"/>
      <c r="H169" s="63"/>
      <c r="I169" s="73"/>
      <c r="J169" s="75">
        <f t="shared" si="2"/>
        <v>0</v>
      </c>
    </row>
    <row r="170" spans="1:10" s="58" customFormat="1" ht="29.25" customHeight="1">
      <c r="A170" s="1" t="s">
        <v>314</v>
      </c>
      <c r="B170" s="1" t="s">
        <v>29</v>
      </c>
      <c r="C170" s="83" t="s">
        <v>122</v>
      </c>
      <c r="D170" s="83"/>
      <c r="E170" s="9"/>
      <c r="F170" s="63"/>
      <c r="G170" s="63"/>
      <c r="H170" s="63"/>
      <c r="I170" s="73"/>
      <c r="J170" s="75">
        <f t="shared" si="2"/>
        <v>0</v>
      </c>
    </row>
    <row r="171" spans="1:10" s="58" customFormat="1" ht="36" customHeight="1">
      <c r="A171" s="82">
        <v>1</v>
      </c>
      <c r="B171" s="82" t="s">
        <v>256</v>
      </c>
      <c r="C171" s="18" t="s">
        <v>30</v>
      </c>
      <c r="D171" s="81">
        <v>65</v>
      </c>
      <c r="E171" s="81">
        <v>60</v>
      </c>
      <c r="F171" s="81">
        <v>1</v>
      </c>
      <c r="G171" s="81">
        <f>F171*E171</f>
        <v>60</v>
      </c>
      <c r="H171" s="81">
        <f>'Quyết định'!O214/1000</f>
        <v>71</v>
      </c>
      <c r="I171" s="103">
        <v>1</v>
      </c>
      <c r="J171" s="105">
        <f t="shared" si="2"/>
        <v>65</v>
      </c>
    </row>
    <row r="172" spans="1:10" s="58" customFormat="1" ht="36.75" customHeight="1">
      <c r="A172" s="82"/>
      <c r="B172" s="82"/>
      <c r="C172" s="18" t="s">
        <v>31</v>
      </c>
      <c r="D172" s="81"/>
      <c r="E172" s="81"/>
      <c r="F172" s="81"/>
      <c r="G172" s="81"/>
      <c r="H172" s="81"/>
      <c r="I172" s="107"/>
      <c r="J172" s="108"/>
    </row>
    <row r="173" spans="1:10" s="58" customFormat="1" ht="36.75" customHeight="1">
      <c r="A173" s="82"/>
      <c r="B173" s="82"/>
      <c r="C173" s="18" t="s">
        <v>32</v>
      </c>
      <c r="D173" s="81"/>
      <c r="E173" s="81"/>
      <c r="F173" s="81"/>
      <c r="G173" s="81"/>
      <c r="H173" s="81"/>
      <c r="I173" s="107"/>
      <c r="J173" s="108"/>
    </row>
    <row r="174" spans="1:10" s="58" customFormat="1" ht="63">
      <c r="A174" s="82"/>
      <c r="B174" s="82"/>
      <c r="C174" s="18" t="s">
        <v>33</v>
      </c>
      <c r="D174" s="81"/>
      <c r="E174" s="81"/>
      <c r="F174" s="81"/>
      <c r="G174" s="81"/>
      <c r="H174" s="81"/>
      <c r="I174" s="104"/>
      <c r="J174" s="106"/>
    </row>
    <row r="175" spans="1:10" s="58" customFormat="1" ht="29.25" customHeight="1">
      <c r="A175" s="17">
        <v>2</v>
      </c>
      <c r="B175" s="17" t="s">
        <v>78</v>
      </c>
      <c r="C175" s="18" t="s">
        <v>211</v>
      </c>
      <c r="D175" s="5">
        <v>60</v>
      </c>
      <c r="E175" s="5">
        <v>55</v>
      </c>
      <c r="F175" s="5">
        <v>1</v>
      </c>
      <c r="G175" s="5">
        <f>F175*E175</f>
        <v>55</v>
      </c>
      <c r="H175" s="5">
        <f>'Quyết định'!O30/1000</f>
        <v>55</v>
      </c>
      <c r="I175" s="73">
        <v>1</v>
      </c>
      <c r="J175" s="75">
        <f t="shared" si="2"/>
        <v>60</v>
      </c>
    </row>
    <row r="176" spans="1:10" s="58" customFormat="1" ht="29.25" customHeight="1">
      <c r="A176" s="1" t="s">
        <v>315</v>
      </c>
      <c r="B176" s="1" t="s">
        <v>26</v>
      </c>
      <c r="C176" s="83" t="s">
        <v>69</v>
      </c>
      <c r="D176" s="83"/>
      <c r="E176" s="9"/>
      <c r="F176" s="63"/>
      <c r="G176" s="63"/>
      <c r="H176" s="63"/>
      <c r="I176" s="73"/>
      <c r="J176" s="75">
        <f t="shared" si="2"/>
        <v>0</v>
      </c>
    </row>
    <row r="177" spans="1:10" s="58" customFormat="1" ht="47.25">
      <c r="A177" s="82">
        <v>1</v>
      </c>
      <c r="B177" s="82" t="s">
        <v>79</v>
      </c>
      <c r="C177" s="18" t="s">
        <v>34</v>
      </c>
      <c r="D177" s="81">
        <v>55</v>
      </c>
      <c r="E177" s="81">
        <v>50</v>
      </c>
      <c r="F177" s="81">
        <v>1</v>
      </c>
      <c r="G177" s="81">
        <f>F177*E177</f>
        <v>50</v>
      </c>
      <c r="H177" s="81"/>
      <c r="I177" s="103">
        <v>1</v>
      </c>
      <c r="J177" s="105">
        <f t="shared" si="2"/>
        <v>55</v>
      </c>
    </row>
    <row r="178" spans="1:10" s="58" customFormat="1" ht="31.5">
      <c r="A178" s="82"/>
      <c r="B178" s="82"/>
      <c r="C178" s="18" t="s">
        <v>35</v>
      </c>
      <c r="D178" s="81"/>
      <c r="E178" s="81"/>
      <c r="F178" s="81"/>
      <c r="G178" s="81"/>
      <c r="H178" s="81"/>
      <c r="I178" s="107"/>
      <c r="J178" s="108"/>
    </row>
    <row r="179" spans="1:10" s="58" customFormat="1" ht="47.25">
      <c r="A179" s="82"/>
      <c r="B179" s="82"/>
      <c r="C179" s="18" t="s">
        <v>36</v>
      </c>
      <c r="D179" s="81"/>
      <c r="E179" s="81"/>
      <c r="F179" s="81"/>
      <c r="G179" s="81"/>
      <c r="H179" s="81"/>
      <c r="I179" s="107"/>
      <c r="J179" s="108"/>
    </row>
    <row r="180" spans="1:10" s="58" customFormat="1" ht="39.75" customHeight="1">
      <c r="A180" s="82"/>
      <c r="B180" s="82"/>
      <c r="C180" s="18" t="s">
        <v>37</v>
      </c>
      <c r="D180" s="81"/>
      <c r="E180" s="81"/>
      <c r="F180" s="81"/>
      <c r="G180" s="81"/>
      <c r="H180" s="81"/>
      <c r="I180" s="107"/>
      <c r="J180" s="108"/>
    </row>
    <row r="181" spans="1:10" s="58" customFormat="1" ht="39" customHeight="1">
      <c r="A181" s="82"/>
      <c r="B181" s="82"/>
      <c r="C181" s="18" t="s">
        <v>38</v>
      </c>
      <c r="D181" s="81"/>
      <c r="E181" s="81"/>
      <c r="F181" s="81"/>
      <c r="G181" s="81"/>
      <c r="H181" s="81"/>
      <c r="I181" s="107"/>
      <c r="J181" s="108"/>
    </row>
    <row r="182" spans="1:10" s="58" customFormat="1" ht="29.25" customHeight="1">
      <c r="A182" s="82"/>
      <c r="B182" s="82"/>
      <c r="C182" s="18" t="s">
        <v>39</v>
      </c>
      <c r="D182" s="81"/>
      <c r="E182" s="81"/>
      <c r="F182" s="81"/>
      <c r="G182" s="81"/>
      <c r="H182" s="81"/>
      <c r="I182" s="104"/>
      <c r="J182" s="106"/>
    </row>
    <row r="183" spans="1:10" s="58" customFormat="1" ht="29.25" customHeight="1">
      <c r="A183" s="17">
        <v>2</v>
      </c>
      <c r="B183" s="17" t="s">
        <v>106</v>
      </c>
      <c r="C183" s="18" t="s">
        <v>211</v>
      </c>
      <c r="D183" s="5">
        <v>50</v>
      </c>
      <c r="E183" s="5">
        <v>45</v>
      </c>
      <c r="F183" s="5">
        <v>1</v>
      </c>
      <c r="G183" s="5">
        <f>F183*E183</f>
        <v>45</v>
      </c>
      <c r="H183" s="5"/>
      <c r="I183" s="73">
        <v>1</v>
      </c>
      <c r="J183" s="75">
        <f t="shared" si="2"/>
        <v>50</v>
      </c>
    </row>
    <row r="184" spans="1:10" s="58" customFormat="1" ht="29.25" customHeight="1">
      <c r="A184" s="1" t="s">
        <v>316</v>
      </c>
      <c r="B184" s="1" t="s">
        <v>26</v>
      </c>
      <c r="C184" s="83" t="s">
        <v>70</v>
      </c>
      <c r="D184" s="83"/>
      <c r="E184" s="9"/>
      <c r="F184" s="63"/>
      <c r="G184" s="63"/>
      <c r="H184" s="63"/>
      <c r="I184" s="73"/>
      <c r="J184" s="75">
        <f t="shared" si="2"/>
        <v>0</v>
      </c>
    </row>
    <row r="185" spans="1:10" s="58" customFormat="1" ht="39.75" customHeight="1">
      <c r="A185" s="82">
        <v>1</v>
      </c>
      <c r="B185" s="82" t="s">
        <v>79</v>
      </c>
      <c r="C185" s="18" t="s">
        <v>40</v>
      </c>
      <c r="D185" s="81">
        <v>55</v>
      </c>
      <c r="E185" s="81">
        <v>50</v>
      </c>
      <c r="F185" s="81">
        <v>1</v>
      </c>
      <c r="G185" s="81">
        <f>F185*E185</f>
        <v>50</v>
      </c>
      <c r="H185" s="81"/>
      <c r="I185" s="103">
        <v>1</v>
      </c>
      <c r="J185" s="105">
        <f t="shared" si="2"/>
        <v>55</v>
      </c>
    </row>
    <row r="186" spans="1:10" s="58" customFormat="1" ht="39.75" customHeight="1">
      <c r="A186" s="82"/>
      <c r="B186" s="82"/>
      <c r="C186" s="18" t="s">
        <v>41</v>
      </c>
      <c r="D186" s="81"/>
      <c r="E186" s="81"/>
      <c r="F186" s="81"/>
      <c r="G186" s="81"/>
      <c r="H186" s="81"/>
      <c r="I186" s="107"/>
      <c r="J186" s="108"/>
    </row>
    <row r="187" spans="1:10" s="58" customFormat="1" ht="36.75" customHeight="1">
      <c r="A187" s="82"/>
      <c r="B187" s="82"/>
      <c r="C187" s="18" t="s">
        <v>42</v>
      </c>
      <c r="D187" s="81"/>
      <c r="E187" s="81"/>
      <c r="F187" s="81"/>
      <c r="G187" s="81"/>
      <c r="H187" s="81"/>
      <c r="I187" s="107"/>
      <c r="J187" s="108"/>
    </row>
    <row r="188" spans="1:10" s="58" customFormat="1" ht="40.5" customHeight="1">
      <c r="A188" s="82"/>
      <c r="B188" s="82"/>
      <c r="C188" s="18" t="s">
        <v>43</v>
      </c>
      <c r="D188" s="81"/>
      <c r="E188" s="81"/>
      <c r="F188" s="81"/>
      <c r="G188" s="81"/>
      <c r="H188" s="81"/>
      <c r="I188" s="107"/>
      <c r="J188" s="108"/>
    </row>
    <row r="189" spans="1:10" s="58" customFormat="1" ht="39" customHeight="1">
      <c r="A189" s="82"/>
      <c r="B189" s="82"/>
      <c r="C189" s="18" t="s">
        <v>44</v>
      </c>
      <c r="D189" s="81"/>
      <c r="E189" s="81"/>
      <c r="F189" s="81"/>
      <c r="G189" s="81"/>
      <c r="H189" s="81"/>
      <c r="I189" s="104"/>
      <c r="J189" s="106"/>
    </row>
    <row r="190" spans="1:10" s="58" customFormat="1" ht="29.25" customHeight="1">
      <c r="A190" s="17">
        <v>2</v>
      </c>
      <c r="B190" s="17" t="s">
        <v>106</v>
      </c>
      <c r="C190" s="18" t="s">
        <v>211</v>
      </c>
      <c r="D190" s="5">
        <v>50</v>
      </c>
      <c r="E190" s="5">
        <v>45</v>
      </c>
      <c r="F190" s="5">
        <v>1</v>
      </c>
      <c r="G190" s="5">
        <f>F190*E190</f>
        <v>45</v>
      </c>
      <c r="H190" s="5"/>
      <c r="I190" s="73">
        <v>1</v>
      </c>
      <c r="J190" s="75">
        <f t="shared" si="2"/>
        <v>50</v>
      </c>
    </row>
    <row r="191" spans="1:10" ht="26.25" customHeight="1">
      <c r="A191" s="1" t="s">
        <v>317</v>
      </c>
      <c r="B191" s="1" t="s">
        <v>212</v>
      </c>
      <c r="C191" s="83" t="s">
        <v>2</v>
      </c>
      <c r="D191" s="83"/>
      <c r="E191" s="63"/>
      <c r="F191" s="63"/>
      <c r="G191" s="63"/>
      <c r="H191" s="63"/>
      <c r="I191" s="73"/>
      <c r="J191" s="75">
        <f t="shared" si="2"/>
        <v>0</v>
      </c>
    </row>
    <row r="192" spans="1:10" ht="50.25" customHeight="1">
      <c r="A192" s="17">
        <v>1</v>
      </c>
      <c r="B192" s="17" t="s">
        <v>78</v>
      </c>
      <c r="C192" s="18" t="s">
        <v>3</v>
      </c>
      <c r="D192" s="5">
        <v>55</v>
      </c>
      <c r="E192" s="5">
        <v>50</v>
      </c>
      <c r="F192" s="5">
        <v>1</v>
      </c>
      <c r="G192" s="5">
        <f>F192*E192</f>
        <v>50</v>
      </c>
      <c r="H192" s="5"/>
      <c r="I192" s="73">
        <v>1</v>
      </c>
      <c r="J192" s="75">
        <f t="shared" si="2"/>
        <v>55</v>
      </c>
    </row>
    <row r="193" spans="1:10" ht="27.75" customHeight="1">
      <c r="A193" s="17">
        <v>2</v>
      </c>
      <c r="B193" s="17" t="s">
        <v>79</v>
      </c>
      <c r="C193" s="18" t="s">
        <v>211</v>
      </c>
      <c r="D193" s="5">
        <v>50</v>
      </c>
      <c r="E193" s="5">
        <v>45</v>
      </c>
      <c r="F193" s="5">
        <v>1</v>
      </c>
      <c r="G193" s="5">
        <f>F193*E193</f>
        <v>45</v>
      </c>
      <c r="H193" s="5"/>
      <c r="I193" s="73">
        <v>1</v>
      </c>
      <c r="J193" s="75">
        <f t="shared" si="2"/>
        <v>50</v>
      </c>
    </row>
    <row r="194" spans="1:10" ht="27.75" customHeight="1">
      <c r="A194" s="1" t="s">
        <v>313</v>
      </c>
      <c r="B194" s="1" t="s">
        <v>212</v>
      </c>
      <c r="C194" s="83" t="s">
        <v>4</v>
      </c>
      <c r="D194" s="83"/>
      <c r="E194" s="63"/>
      <c r="F194" s="63"/>
      <c r="G194" s="63"/>
      <c r="H194" s="63"/>
      <c r="I194" s="73"/>
      <c r="J194" s="75">
        <f t="shared" si="2"/>
        <v>0</v>
      </c>
    </row>
    <row r="195" spans="1:10" ht="39.75" customHeight="1">
      <c r="A195" s="82">
        <v>1</v>
      </c>
      <c r="B195" s="82" t="s">
        <v>79</v>
      </c>
      <c r="C195" s="18" t="s">
        <v>123</v>
      </c>
      <c r="D195" s="81">
        <v>50</v>
      </c>
      <c r="E195" s="81">
        <v>45</v>
      </c>
      <c r="F195" s="81">
        <v>1</v>
      </c>
      <c r="G195" s="81">
        <f>F195*E195</f>
        <v>45</v>
      </c>
      <c r="H195" s="81"/>
      <c r="I195" s="103">
        <v>1</v>
      </c>
      <c r="J195" s="105">
        <f t="shared" si="2"/>
        <v>50</v>
      </c>
    </row>
    <row r="196" spans="1:10" ht="54" customHeight="1">
      <c r="A196" s="82"/>
      <c r="B196" s="82"/>
      <c r="C196" s="18" t="s">
        <v>295</v>
      </c>
      <c r="D196" s="81"/>
      <c r="E196" s="81"/>
      <c r="F196" s="81"/>
      <c r="G196" s="81"/>
      <c r="H196" s="81"/>
      <c r="I196" s="107"/>
      <c r="J196" s="108"/>
    </row>
    <row r="197" spans="1:10" ht="68.25" customHeight="1">
      <c r="A197" s="82"/>
      <c r="B197" s="82"/>
      <c r="C197" s="18" t="s">
        <v>310</v>
      </c>
      <c r="D197" s="81"/>
      <c r="E197" s="81"/>
      <c r="F197" s="81"/>
      <c r="G197" s="81"/>
      <c r="H197" s="81"/>
      <c r="I197" s="107"/>
      <c r="J197" s="108"/>
    </row>
    <row r="198" spans="1:10" ht="49.5" customHeight="1">
      <c r="A198" s="82"/>
      <c r="B198" s="82"/>
      <c r="C198" s="18" t="s">
        <v>312</v>
      </c>
      <c r="D198" s="81"/>
      <c r="E198" s="81"/>
      <c r="F198" s="81"/>
      <c r="G198" s="81"/>
      <c r="H198" s="81"/>
      <c r="I198" s="107"/>
      <c r="J198" s="108"/>
    </row>
    <row r="199" spans="1:10" ht="37.5" customHeight="1">
      <c r="A199" s="82"/>
      <c r="B199" s="82"/>
      <c r="C199" s="18" t="s">
        <v>11</v>
      </c>
      <c r="D199" s="81"/>
      <c r="E199" s="81"/>
      <c r="F199" s="81"/>
      <c r="G199" s="81"/>
      <c r="H199" s="81"/>
      <c r="I199" s="107"/>
      <c r="J199" s="108"/>
    </row>
    <row r="200" spans="1:10" ht="56.25" customHeight="1">
      <c r="A200" s="82"/>
      <c r="B200" s="82"/>
      <c r="C200" s="18" t="s">
        <v>296</v>
      </c>
      <c r="D200" s="81"/>
      <c r="E200" s="81"/>
      <c r="F200" s="81"/>
      <c r="G200" s="81"/>
      <c r="H200" s="81"/>
      <c r="I200" s="104"/>
      <c r="J200" s="106"/>
    </row>
    <row r="201" spans="1:10" ht="24.75" customHeight="1">
      <c r="A201" s="17">
        <v>2</v>
      </c>
      <c r="B201" s="17" t="s">
        <v>106</v>
      </c>
      <c r="C201" s="18" t="s">
        <v>211</v>
      </c>
      <c r="D201" s="5">
        <v>45</v>
      </c>
      <c r="E201" s="5">
        <v>40</v>
      </c>
      <c r="F201" s="5">
        <v>1</v>
      </c>
      <c r="G201" s="5">
        <f>F201*E201</f>
        <v>40</v>
      </c>
      <c r="H201" s="5"/>
      <c r="I201" s="73">
        <v>1</v>
      </c>
      <c r="J201" s="75">
        <f aca="true" t="shared" si="3" ref="J201:J263">D201*I201</f>
        <v>45</v>
      </c>
    </row>
    <row r="202" spans="1:10" ht="27.75" customHeight="1">
      <c r="A202" s="1" t="s">
        <v>110</v>
      </c>
      <c r="B202" s="1" t="s">
        <v>86</v>
      </c>
      <c r="C202" s="83" t="s">
        <v>17</v>
      </c>
      <c r="D202" s="83"/>
      <c r="E202" s="63"/>
      <c r="F202" s="63"/>
      <c r="G202" s="63"/>
      <c r="H202" s="63"/>
      <c r="I202" s="73"/>
      <c r="J202" s="75">
        <f t="shared" si="3"/>
        <v>0</v>
      </c>
    </row>
    <row r="203" spans="1:10" ht="33.75" customHeight="1">
      <c r="A203" s="82">
        <v>1</v>
      </c>
      <c r="B203" s="82" t="s">
        <v>79</v>
      </c>
      <c r="C203" s="18" t="s">
        <v>124</v>
      </c>
      <c r="D203" s="81">
        <v>50</v>
      </c>
      <c r="E203" s="81">
        <v>45</v>
      </c>
      <c r="F203" s="81">
        <v>1</v>
      </c>
      <c r="G203" s="81">
        <f>F203*E203</f>
        <v>45</v>
      </c>
      <c r="H203" s="81"/>
      <c r="I203" s="103">
        <v>1</v>
      </c>
      <c r="J203" s="105">
        <f t="shared" si="3"/>
        <v>50</v>
      </c>
    </row>
    <row r="204" spans="1:10" ht="33.75" customHeight="1">
      <c r="A204" s="82"/>
      <c r="B204" s="82"/>
      <c r="C204" s="18" t="s">
        <v>300</v>
      </c>
      <c r="D204" s="81"/>
      <c r="E204" s="81"/>
      <c r="F204" s="81"/>
      <c r="G204" s="81"/>
      <c r="H204" s="81"/>
      <c r="I204" s="107"/>
      <c r="J204" s="108"/>
    </row>
    <row r="205" spans="1:10" ht="33.75" customHeight="1">
      <c r="A205" s="82"/>
      <c r="B205" s="82"/>
      <c r="C205" s="18" t="s">
        <v>71</v>
      </c>
      <c r="D205" s="81"/>
      <c r="E205" s="81"/>
      <c r="F205" s="81"/>
      <c r="G205" s="81"/>
      <c r="H205" s="81"/>
      <c r="I205" s="107"/>
      <c r="J205" s="108"/>
    </row>
    <row r="206" spans="1:10" ht="33.75" customHeight="1">
      <c r="A206" s="82"/>
      <c r="B206" s="82"/>
      <c r="C206" s="18" t="s">
        <v>152</v>
      </c>
      <c r="D206" s="81"/>
      <c r="E206" s="81"/>
      <c r="F206" s="81"/>
      <c r="G206" s="81"/>
      <c r="H206" s="81"/>
      <c r="I206" s="107"/>
      <c r="J206" s="108"/>
    </row>
    <row r="207" spans="1:10" ht="33.75" customHeight="1">
      <c r="A207" s="82"/>
      <c r="B207" s="82"/>
      <c r="C207" s="18" t="s">
        <v>267</v>
      </c>
      <c r="D207" s="81"/>
      <c r="E207" s="81"/>
      <c r="F207" s="81"/>
      <c r="G207" s="81"/>
      <c r="H207" s="81"/>
      <c r="I207" s="107"/>
      <c r="J207" s="108"/>
    </row>
    <row r="208" spans="1:10" ht="33.75" customHeight="1">
      <c r="A208" s="82"/>
      <c r="B208" s="82"/>
      <c r="C208" s="18" t="s">
        <v>153</v>
      </c>
      <c r="D208" s="81"/>
      <c r="E208" s="81"/>
      <c r="F208" s="81"/>
      <c r="G208" s="81"/>
      <c r="H208" s="81"/>
      <c r="I208" s="107"/>
      <c r="J208" s="108"/>
    </row>
    <row r="209" spans="1:10" ht="37.5" customHeight="1">
      <c r="A209" s="82"/>
      <c r="B209" s="82"/>
      <c r="C209" s="18" t="s">
        <v>268</v>
      </c>
      <c r="D209" s="81"/>
      <c r="E209" s="81"/>
      <c r="F209" s="81"/>
      <c r="G209" s="81"/>
      <c r="H209" s="81"/>
      <c r="I209" s="104"/>
      <c r="J209" s="106"/>
    </row>
    <row r="210" spans="1:10" ht="27" customHeight="1">
      <c r="A210" s="17">
        <v>2</v>
      </c>
      <c r="B210" s="17" t="s">
        <v>106</v>
      </c>
      <c r="C210" s="18" t="s">
        <v>211</v>
      </c>
      <c r="D210" s="5">
        <v>45</v>
      </c>
      <c r="E210" s="5">
        <v>40</v>
      </c>
      <c r="F210" s="5">
        <v>1</v>
      </c>
      <c r="G210" s="5">
        <f>F210*E210</f>
        <v>40</v>
      </c>
      <c r="H210" s="5"/>
      <c r="I210" s="73">
        <v>1</v>
      </c>
      <c r="J210" s="75">
        <f t="shared" si="3"/>
        <v>45</v>
      </c>
    </row>
    <row r="211" spans="1:10" ht="28.5" customHeight="1">
      <c r="A211" s="1" t="s">
        <v>318</v>
      </c>
      <c r="B211" s="1" t="s">
        <v>212</v>
      </c>
      <c r="C211" s="15" t="s">
        <v>284</v>
      </c>
      <c r="D211" s="17"/>
      <c r="E211" s="17"/>
      <c r="F211" s="17"/>
      <c r="G211" s="17"/>
      <c r="H211" s="17"/>
      <c r="I211" s="73"/>
      <c r="J211" s="75">
        <f t="shared" si="3"/>
        <v>0</v>
      </c>
    </row>
    <row r="212" spans="1:10" ht="72" customHeight="1">
      <c r="A212" s="5">
        <v>1</v>
      </c>
      <c r="B212" s="17" t="s">
        <v>78</v>
      </c>
      <c r="C212" s="18" t="s">
        <v>228</v>
      </c>
      <c r="D212" s="5">
        <v>55</v>
      </c>
      <c r="E212" s="5">
        <v>50</v>
      </c>
      <c r="F212" s="5">
        <v>1</v>
      </c>
      <c r="G212" s="5">
        <f>F212*E212</f>
        <v>50</v>
      </c>
      <c r="H212" s="5"/>
      <c r="I212" s="73">
        <v>1</v>
      </c>
      <c r="J212" s="75">
        <f t="shared" si="3"/>
        <v>55</v>
      </c>
    </row>
    <row r="213" spans="1:10" ht="26.25" customHeight="1">
      <c r="A213" s="17">
        <v>2</v>
      </c>
      <c r="B213" s="17" t="s">
        <v>79</v>
      </c>
      <c r="C213" s="18" t="s">
        <v>211</v>
      </c>
      <c r="D213" s="5">
        <v>50</v>
      </c>
      <c r="E213" s="5">
        <v>45</v>
      </c>
      <c r="F213" s="5">
        <v>1</v>
      </c>
      <c r="G213" s="5">
        <f>F213*E213</f>
        <v>45</v>
      </c>
      <c r="H213" s="5"/>
      <c r="I213" s="73">
        <v>1</v>
      </c>
      <c r="J213" s="75">
        <f t="shared" si="3"/>
        <v>50</v>
      </c>
    </row>
    <row r="214" spans="1:10" ht="26.25" customHeight="1">
      <c r="A214" s="1" t="s">
        <v>109</v>
      </c>
      <c r="B214" s="1" t="s">
        <v>212</v>
      </c>
      <c r="C214" s="83" t="s">
        <v>251</v>
      </c>
      <c r="D214" s="83"/>
      <c r="E214" s="63"/>
      <c r="F214" s="63"/>
      <c r="G214" s="63"/>
      <c r="H214" s="63"/>
      <c r="I214" s="73"/>
      <c r="J214" s="75">
        <f t="shared" si="3"/>
        <v>0</v>
      </c>
    </row>
    <row r="215" spans="1:10" ht="31.5" customHeight="1">
      <c r="A215" s="82">
        <v>1</v>
      </c>
      <c r="B215" s="82" t="s">
        <v>79</v>
      </c>
      <c r="C215" s="18" t="s">
        <v>245</v>
      </c>
      <c r="D215" s="81">
        <v>50</v>
      </c>
      <c r="E215" s="81">
        <v>45</v>
      </c>
      <c r="F215" s="81">
        <v>1</v>
      </c>
      <c r="G215" s="81">
        <f>F215*E215</f>
        <v>45</v>
      </c>
      <c r="H215" s="81"/>
      <c r="I215" s="103">
        <v>1</v>
      </c>
      <c r="J215" s="105">
        <f t="shared" si="3"/>
        <v>50</v>
      </c>
    </row>
    <row r="216" spans="1:10" ht="35.25" customHeight="1">
      <c r="A216" s="82"/>
      <c r="B216" s="82"/>
      <c r="C216" s="18" t="s">
        <v>49</v>
      </c>
      <c r="D216" s="81"/>
      <c r="E216" s="81"/>
      <c r="F216" s="81"/>
      <c r="G216" s="81"/>
      <c r="H216" s="81"/>
      <c r="I216" s="107"/>
      <c r="J216" s="108"/>
    </row>
    <row r="217" spans="1:10" ht="58.5" customHeight="1">
      <c r="A217" s="82"/>
      <c r="B217" s="82"/>
      <c r="C217" s="18" t="s">
        <v>50</v>
      </c>
      <c r="D217" s="81"/>
      <c r="E217" s="81"/>
      <c r="F217" s="81"/>
      <c r="G217" s="81"/>
      <c r="H217" s="81"/>
      <c r="I217" s="107"/>
      <c r="J217" s="108"/>
    </row>
    <row r="218" spans="1:10" ht="53.25" customHeight="1">
      <c r="A218" s="82"/>
      <c r="B218" s="82"/>
      <c r="C218" s="18" t="s">
        <v>210</v>
      </c>
      <c r="D218" s="81"/>
      <c r="E218" s="81"/>
      <c r="F218" s="81"/>
      <c r="G218" s="81"/>
      <c r="H218" s="81"/>
      <c r="I218" s="107"/>
      <c r="J218" s="108"/>
    </row>
    <row r="219" spans="1:10" ht="41.25" customHeight="1">
      <c r="A219" s="82"/>
      <c r="B219" s="82"/>
      <c r="C219" s="18" t="s">
        <v>283</v>
      </c>
      <c r="D219" s="81"/>
      <c r="E219" s="81"/>
      <c r="F219" s="81"/>
      <c r="G219" s="81"/>
      <c r="H219" s="81"/>
      <c r="I219" s="104"/>
      <c r="J219" s="106"/>
    </row>
    <row r="220" spans="1:10" ht="33" customHeight="1">
      <c r="A220" s="17">
        <v>2</v>
      </c>
      <c r="B220" s="17" t="s">
        <v>106</v>
      </c>
      <c r="C220" s="18" t="s">
        <v>211</v>
      </c>
      <c r="D220" s="5">
        <v>45</v>
      </c>
      <c r="E220" s="5">
        <v>40</v>
      </c>
      <c r="F220" s="5">
        <v>1</v>
      </c>
      <c r="G220" s="5">
        <f>F220*E220</f>
        <v>40</v>
      </c>
      <c r="H220" s="5"/>
      <c r="I220" s="73">
        <v>1</v>
      </c>
      <c r="J220" s="75">
        <f t="shared" si="3"/>
        <v>45</v>
      </c>
    </row>
    <row r="221" spans="1:12" s="58" customFormat="1" ht="27" customHeight="1">
      <c r="A221" s="1" t="s">
        <v>62</v>
      </c>
      <c r="B221" s="86" t="s">
        <v>301</v>
      </c>
      <c r="C221" s="86"/>
      <c r="D221" s="86"/>
      <c r="E221" s="63"/>
      <c r="F221" s="63"/>
      <c r="G221" s="63"/>
      <c r="H221" s="63"/>
      <c r="I221" s="73"/>
      <c r="J221" s="75">
        <f t="shared" si="3"/>
        <v>0</v>
      </c>
      <c r="L221" s="79"/>
    </row>
    <row r="222" spans="1:12" ht="25.5" customHeight="1">
      <c r="A222" s="1" t="s">
        <v>314</v>
      </c>
      <c r="B222" s="1" t="s">
        <v>118</v>
      </c>
      <c r="C222" s="15" t="s">
        <v>8</v>
      </c>
      <c r="D222" s="17"/>
      <c r="E222" s="17"/>
      <c r="F222" s="17"/>
      <c r="G222" s="17"/>
      <c r="H222" s="17"/>
      <c r="I222" s="73"/>
      <c r="J222" s="75">
        <f t="shared" si="3"/>
        <v>0</v>
      </c>
      <c r="L222" s="80"/>
    </row>
    <row r="223" spans="1:12" ht="25.5" customHeight="1">
      <c r="A223" s="1">
        <v>1</v>
      </c>
      <c r="B223" s="17" t="s">
        <v>79</v>
      </c>
      <c r="C223" s="18" t="s">
        <v>5</v>
      </c>
      <c r="D223" s="5">
        <v>55</v>
      </c>
      <c r="E223" s="5">
        <v>50</v>
      </c>
      <c r="F223" s="5">
        <v>1</v>
      </c>
      <c r="G223" s="5">
        <f>F223*E223</f>
        <v>50</v>
      </c>
      <c r="H223" s="5"/>
      <c r="I223" s="73">
        <v>1.2</v>
      </c>
      <c r="J223" s="75">
        <f t="shared" si="3"/>
        <v>66</v>
      </c>
      <c r="L223" s="80"/>
    </row>
    <row r="224" spans="1:12" ht="28.5" customHeight="1">
      <c r="A224" s="1" t="s">
        <v>315</v>
      </c>
      <c r="B224" s="1" t="s">
        <v>85</v>
      </c>
      <c r="C224" s="83" t="s">
        <v>183</v>
      </c>
      <c r="D224" s="83"/>
      <c r="E224" s="63"/>
      <c r="F224" s="63"/>
      <c r="G224" s="63"/>
      <c r="H224" s="63"/>
      <c r="I224" s="73"/>
      <c r="J224" s="75">
        <f t="shared" si="3"/>
        <v>0</v>
      </c>
      <c r="L224" s="80"/>
    </row>
    <row r="225" spans="1:12" ht="28.5" customHeight="1">
      <c r="A225" s="1"/>
      <c r="B225" s="17" t="s">
        <v>78</v>
      </c>
      <c r="C225" s="18" t="s">
        <v>5</v>
      </c>
      <c r="D225" s="5">
        <v>60</v>
      </c>
      <c r="E225" s="5">
        <v>55</v>
      </c>
      <c r="F225" s="5">
        <v>1.4</v>
      </c>
      <c r="G225" s="5">
        <f>F225*E225</f>
        <v>77</v>
      </c>
      <c r="H225" s="5"/>
      <c r="I225" s="73">
        <v>1.2</v>
      </c>
      <c r="J225" s="75">
        <f t="shared" si="3"/>
        <v>72</v>
      </c>
      <c r="L225" s="80"/>
    </row>
    <row r="226" spans="1:12" ht="28.5" customHeight="1">
      <c r="A226" s="1" t="s">
        <v>315</v>
      </c>
      <c r="B226" s="1" t="s">
        <v>86</v>
      </c>
      <c r="C226" s="15" t="s">
        <v>302</v>
      </c>
      <c r="D226" s="17"/>
      <c r="E226" s="17"/>
      <c r="F226" s="17"/>
      <c r="G226" s="17"/>
      <c r="H226" s="17"/>
      <c r="I226" s="73"/>
      <c r="J226" s="75">
        <f t="shared" si="3"/>
        <v>0</v>
      </c>
      <c r="L226" s="80"/>
    </row>
    <row r="227" spans="1:12" ht="36" customHeight="1">
      <c r="A227" s="81">
        <v>1</v>
      </c>
      <c r="B227" s="82" t="s">
        <v>78</v>
      </c>
      <c r="C227" s="65" t="s">
        <v>99</v>
      </c>
      <c r="D227" s="90">
        <v>55</v>
      </c>
      <c r="E227" s="90">
        <v>50</v>
      </c>
      <c r="F227" s="90">
        <v>1</v>
      </c>
      <c r="G227" s="90">
        <f>F227*E227</f>
        <v>50</v>
      </c>
      <c r="H227" s="90"/>
      <c r="I227" s="103">
        <v>1.15</v>
      </c>
      <c r="J227" s="105">
        <f t="shared" si="3"/>
        <v>63.24999999999999</v>
      </c>
      <c r="L227" s="80"/>
    </row>
    <row r="228" spans="1:12" ht="49.5" customHeight="1">
      <c r="A228" s="81"/>
      <c r="B228" s="82"/>
      <c r="C228" s="65" t="s">
        <v>100</v>
      </c>
      <c r="D228" s="90"/>
      <c r="E228" s="90"/>
      <c r="F228" s="90"/>
      <c r="G228" s="90"/>
      <c r="H228" s="90"/>
      <c r="I228" s="104"/>
      <c r="J228" s="106"/>
      <c r="L228" s="80"/>
    </row>
    <row r="229" spans="1:12" ht="29.25" customHeight="1">
      <c r="A229" s="5">
        <v>2</v>
      </c>
      <c r="B229" s="17" t="s">
        <v>256</v>
      </c>
      <c r="C229" s="65" t="s">
        <v>269</v>
      </c>
      <c r="D229" s="5">
        <v>60</v>
      </c>
      <c r="E229" s="5">
        <v>55</v>
      </c>
      <c r="F229" s="5">
        <v>1</v>
      </c>
      <c r="G229" s="5">
        <f>F229*E229</f>
        <v>55</v>
      </c>
      <c r="H229" s="5"/>
      <c r="I229" s="73">
        <v>1</v>
      </c>
      <c r="J229" s="75">
        <f t="shared" si="3"/>
        <v>60</v>
      </c>
      <c r="L229" s="80"/>
    </row>
    <row r="230" spans="1:12" ht="29.25" customHeight="1">
      <c r="A230" s="1" t="s">
        <v>316</v>
      </c>
      <c r="B230" s="1" t="s">
        <v>86</v>
      </c>
      <c r="C230" s="83" t="s">
        <v>290</v>
      </c>
      <c r="D230" s="83"/>
      <c r="E230" s="63"/>
      <c r="F230" s="63"/>
      <c r="G230" s="63"/>
      <c r="H230" s="63"/>
      <c r="I230" s="73"/>
      <c r="J230" s="75">
        <f t="shared" si="3"/>
        <v>0</v>
      </c>
      <c r="L230" s="80"/>
    </row>
    <row r="231" spans="1:12" ht="28.5" customHeight="1">
      <c r="A231" s="17">
        <v>1</v>
      </c>
      <c r="B231" s="17" t="s">
        <v>79</v>
      </c>
      <c r="C231" s="65" t="s">
        <v>323</v>
      </c>
      <c r="D231" s="12">
        <v>50</v>
      </c>
      <c r="E231" s="12" t="s">
        <v>887</v>
      </c>
      <c r="F231" s="12">
        <v>1</v>
      </c>
      <c r="G231" s="5">
        <v>50</v>
      </c>
      <c r="H231" s="12">
        <f>'Quyết định'!O409/1000</f>
        <v>50</v>
      </c>
      <c r="I231" s="73">
        <v>1</v>
      </c>
      <c r="J231" s="75">
        <f t="shared" si="3"/>
        <v>50</v>
      </c>
      <c r="L231" s="80"/>
    </row>
    <row r="232" spans="1:12" ht="30" customHeight="1">
      <c r="A232" s="1" t="s">
        <v>317</v>
      </c>
      <c r="B232" s="1" t="s">
        <v>86</v>
      </c>
      <c r="C232" s="83" t="s">
        <v>291</v>
      </c>
      <c r="D232" s="83"/>
      <c r="E232" s="63"/>
      <c r="F232" s="63"/>
      <c r="G232" s="63"/>
      <c r="H232" s="63"/>
      <c r="I232" s="73"/>
      <c r="J232" s="75">
        <f t="shared" si="3"/>
        <v>0</v>
      </c>
      <c r="L232" s="80"/>
    </row>
    <row r="233" spans="1:12" ht="39.75" customHeight="1">
      <c r="A233" s="17">
        <v>1</v>
      </c>
      <c r="B233" s="17" t="s">
        <v>79</v>
      </c>
      <c r="C233" s="66" t="s">
        <v>101</v>
      </c>
      <c r="D233" s="17">
        <v>50</v>
      </c>
      <c r="E233" s="17">
        <v>45</v>
      </c>
      <c r="F233" s="17">
        <v>1</v>
      </c>
      <c r="G233" s="5">
        <f>F233*E233</f>
        <v>45</v>
      </c>
      <c r="H233" s="17"/>
      <c r="I233" s="73">
        <v>1</v>
      </c>
      <c r="J233" s="75">
        <f t="shared" si="3"/>
        <v>50</v>
      </c>
      <c r="L233" s="80"/>
    </row>
    <row r="234" spans="1:12" ht="28.5" customHeight="1">
      <c r="A234" s="17">
        <v>2</v>
      </c>
      <c r="B234" s="17" t="s">
        <v>78</v>
      </c>
      <c r="C234" s="18" t="s">
        <v>6</v>
      </c>
      <c r="D234" s="67">
        <v>55</v>
      </c>
      <c r="E234" s="67">
        <v>50</v>
      </c>
      <c r="F234" s="67">
        <v>1</v>
      </c>
      <c r="G234" s="5">
        <f>F234*E234</f>
        <v>50</v>
      </c>
      <c r="H234" s="67"/>
      <c r="I234" s="73">
        <v>1</v>
      </c>
      <c r="J234" s="75">
        <f t="shared" si="3"/>
        <v>55</v>
      </c>
      <c r="L234" s="80"/>
    </row>
    <row r="235" spans="1:12" ht="28.5" customHeight="1">
      <c r="A235" s="1" t="s">
        <v>313</v>
      </c>
      <c r="B235" s="1" t="s">
        <v>86</v>
      </c>
      <c r="C235" s="83" t="s">
        <v>94</v>
      </c>
      <c r="D235" s="83"/>
      <c r="E235" s="63"/>
      <c r="F235" s="63"/>
      <c r="G235" s="63"/>
      <c r="H235" s="63"/>
      <c r="I235" s="73"/>
      <c r="J235" s="75">
        <f t="shared" si="3"/>
        <v>0</v>
      </c>
      <c r="L235" s="80"/>
    </row>
    <row r="236" spans="1:12" ht="28.5" customHeight="1">
      <c r="A236" s="17">
        <v>1</v>
      </c>
      <c r="B236" s="17" t="s">
        <v>256</v>
      </c>
      <c r="C236" s="65" t="s">
        <v>137</v>
      </c>
      <c r="D236" s="5">
        <v>60</v>
      </c>
      <c r="E236" s="5">
        <v>55</v>
      </c>
      <c r="F236" s="5">
        <v>1.45</v>
      </c>
      <c r="G236" s="5">
        <f aca="true" t="shared" si="4" ref="G236:G246">F236*E236</f>
        <v>79.75</v>
      </c>
      <c r="H236" s="5"/>
      <c r="I236" s="73">
        <v>1.2</v>
      </c>
      <c r="J236" s="75">
        <f t="shared" si="3"/>
        <v>72</v>
      </c>
      <c r="L236" s="80"/>
    </row>
    <row r="237" spans="1:12" ht="28.5" customHeight="1">
      <c r="A237" s="1" t="s">
        <v>318</v>
      </c>
      <c r="B237" s="1" t="s">
        <v>86</v>
      </c>
      <c r="C237" s="83" t="s">
        <v>95</v>
      </c>
      <c r="D237" s="83"/>
      <c r="E237" s="63"/>
      <c r="F237" s="63"/>
      <c r="G237" s="63"/>
      <c r="H237" s="63"/>
      <c r="I237" s="73"/>
      <c r="J237" s="75">
        <f t="shared" si="3"/>
        <v>0</v>
      </c>
      <c r="L237" s="80"/>
    </row>
    <row r="238" spans="1:12" ht="28.5" customHeight="1">
      <c r="A238" s="17">
        <v>1</v>
      </c>
      <c r="B238" s="17" t="s">
        <v>78</v>
      </c>
      <c r="C238" s="65" t="s">
        <v>137</v>
      </c>
      <c r="D238" s="5">
        <v>55</v>
      </c>
      <c r="E238" s="5">
        <v>50</v>
      </c>
      <c r="F238" s="5">
        <v>1</v>
      </c>
      <c r="G238" s="5">
        <f t="shared" si="4"/>
        <v>50</v>
      </c>
      <c r="H238" s="5"/>
      <c r="I238" s="73">
        <v>1</v>
      </c>
      <c r="J238" s="75">
        <f t="shared" si="3"/>
        <v>55</v>
      </c>
      <c r="L238" s="80"/>
    </row>
    <row r="239" spans="1:12" ht="28.5" customHeight="1">
      <c r="A239" s="1" t="s">
        <v>318</v>
      </c>
      <c r="B239" s="1" t="s">
        <v>86</v>
      </c>
      <c r="C239" s="83" t="s">
        <v>138</v>
      </c>
      <c r="D239" s="83"/>
      <c r="E239" s="63"/>
      <c r="F239" s="63"/>
      <c r="G239" s="63"/>
      <c r="H239" s="63"/>
      <c r="I239" s="73"/>
      <c r="J239" s="75">
        <f t="shared" si="3"/>
        <v>0</v>
      </c>
      <c r="L239" s="80"/>
    </row>
    <row r="240" spans="1:12" ht="33" customHeight="1">
      <c r="A240" s="17">
        <v>1</v>
      </c>
      <c r="B240" s="17" t="s">
        <v>78</v>
      </c>
      <c r="C240" s="9" t="s">
        <v>324</v>
      </c>
      <c r="D240" s="12">
        <v>55</v>
      </c>
      <c r="E240" s="12">
        <v>50</v>
      </c>
      <c r="F240" s="12">
        <v>1</v>
      </c>
      <c r="G240" s="5">
        <f t="shared" si="4"/>
        <v>50</v>
      </c>
      <c r="H240" s="12"/>
      <c r="I240" s="73">
        <v>1</v>
      </c>
      <c r="J240" s="75">
        <f t="shared" si="3"/>
        <v>55</v>
      </c>
      <c r="L240" s="80"/>
    </row>
    <row r="241" spans="1:12" ht="29.25" customHeight="1">
      <c r="A241" s="1" t="s">
        <v>109</v>
      </c>
      <c r="B241" s="1" t="s">
        <v>86</v>
      </c>
      <c r="C241" s="83" t="s">
        <v>139</v>
      </c>
      <c r="D241" s="83"/>
      <c r="E241" s="63"/>
      <c r="F241" s="63"/>
      <c r="G241" s="63"/>
      <c r="H241" s="63"/>
      <c r="I241" s="73"/>
      <c r="J241" s="75">
        <f t="shared" si="3"/>
        <v>0</v>
      </c>
      <c r="L241" s="80"/>
    </row>
    <row r="242" spans="1:12" ht="29.25" customHeight="1">
      <c r="A242" s="17">
        <v>1</v>
      </c>
      <c r="B242" s="17" t="s">
        <v>79</v>
      </c>
      <c r="C242" s="9" t="s">
        <v>140</v>
      </c>
      <c r="D242" s="5">
        <v>50</v>
      </c>
      <c r="E242" s="5">
        <v>50</v>
      </c>
      <c r="F242" s="5">
        <v>1</v>
      </c>
      <c r="G242" s="5">
        <f t="shared" si="4"/>
        <v>50</v>
      </c>
      <c r="H242" s="5"/>
      <c r="I242" s="73">
        <v>1</v>
      </c>
      <c r="J242" s="75">
        <f t="shared" si="3"/>
        <v>50</v>
      </c>
      <c r="L242" s="80"/>
    </row>
    <row r="243" spans="1:12" ht="29.25" customHeight="1">
      <c r="A243" s="1" t="s">
        <v>108</v>
      </c>
      <c r="B243" s="1" t="s">
        <v>86</v>
      </c>
      <c r="C243" s="83" t="s">
        <v>141</v>
      </c>
      <c r="D243" s="83"/>
      <c r="E243" s="63"/>
      <c r="F243" s="63"/>
      <c r="G243" s="63"/>
      <c r="H243" s="63"/>
      <c r="I243" s="73"/>
      <c r="J243" s="75">
        <f t="shared" si="3"/>
        <v>0</v>
      </c>
      <c r="L243" s="80"/>
    </row>
    <row r="244" spans="1:12" ht="29.25" customHeight="1">
      <c r="A244" s="17">
        <v>1</v>
      </c>
      <c r="B244" s="17" t="s">
        <v>79</v>
      </c>
      <c r="C244" s="9" t="s">
        <v>140</v>
      </c>
      <c r="D244" s="5">
        <v>50</v>
      </c>
      <c r="E244" s="5">
        <v>50</v>
      </c>
      <c r="F244" s="5">
        <v>1</v>
      </c>
      <c r="G244" s="5">
        <f t="shared" si="4"/>
        <v>50</v>
      </c>
      <c r="H244" s="5"/>
      <c r="I244" s="73">
        <v>1</v>
      </c>
      <c r="J244" s="75">
        <f t="shared" si="3"/>
        <v>50</v>
      </c>
      <c r="L244" s="80"/>
    </row>
    <row r="245" spans="1:12" ht="29.25" customHeight="1">
      <c r="A245" s="1" t="s">
        <v>319</v>
      </c>
      <c r="B245" s="1" t="s">
        <v>86</v>
      </c>
      <c r="C245" s="83" t="s">
        <v>7</v>
      </c>
      <c r="D245" s="83"/>
      <c r="E245" s="63"/>
      <c r="F245" s="63"/>
      <c r="G245" s="63"/>
      <c r="H245" s="63"/>
      <c r="I245" s="73"/>
      <c r="J245" s="75">
        <f t="shared" si="3"/>
        <v>0</v>
      </c>
      <c r="L245" s="80"/>
    </row>
    <row r="246" spans="1:12" ht="39.75" customHeight="1">
      <c r="A246" s="17">
        <v>1</v>
      </c>
      <c r="B246" s="17" t="s">
        <v>78</v>
      </c>
      <c r="C246" s="9" t="s">
        <v>66</v>
      </c>
      <c r="D246" s="5">
        <v>55</v>
      </c>
      <c r="E246" s="5">
        <v>50</v>
      </c>
      <c r="F246" s="5">
        <v>1</v>
      </c>
      <c r="G246" s="5">
        <f t="shared" si="4"/>
        <v>50</v>
      </c>
      <c r="H246" s="5"/>
      <c r="I246" s="73">
        <v>1</v>
      </c>
      <c r="J246" s="75">
        <f t="shared" si="3"/>
        <v>55</v>
      </c>
      <c r="L246" s="80"/>
    </row>
    <row r="247" spans="1:12" ht="35.25" customHeight="1">
      <c r="A247" s="82">
        <v>2</v>
      </c>
      <c r="B247" s="82" t="s">
        <v>79</v>
      </c>
      <c r="C247" s="9" t="s">
        <v>103</v>
      </c>
      <c r="D247" s="81">
        <v>50</v>
      </c>
      <c r="E247" s="81">
        <v>45</v>
      </c>
      <c r="F247" s="81">
        <v>1</v>
      </c>
      <c r="G247" s="81">
        <f>F247*E247</f>
        <v>45</v>
      </c>
      <c r="H247" s="81"/>
      <c r="I247" s="103">
        <v>1</v>
      </c>
      <c r="J247" s="105">
        <f t="shared" si="3"/>
        <v>50</v>
      </c>
      <c r="L247" s="80"/>
    </row>
    <row r="248" spans="1:12" ht="37.5" customHeight="1">
      <c r="A248" s="82"/>
      <c r="B248" s="82"/>
      <c r="C248" s="9" t="s">
        <v>102</v>
      </c>
      <c r="D248" s="81"/>
      <c r="E248" s="81"/>
      <c r="F248" s="81"/>
      <c r="G248" s="81"/>
      <c r="H248" s="81"/>
      <c r="I248" s="107"/>
      <c r="J248" s="108"/>
      <c r="L248" s="80"/>
    </row>
    <row r="249" spans="1:12" ht="36.75" customHeight="1">
      <c r="A249" s="82"/>
      <c r="B249" s="82"/>
      <c r="C249" s="9" t="s">
        <v>231</v>
      </c>
      <c r="D249" s="81"/>
      <c r="E249" s="81"/>
      <c r="F249" s="81"/>
      <c r="G249" s="81"/>
      <c r="H249" s="81"/>
      <c r="I249" s="104"/>
      <c r="J249" s="106"/>
      <c r="L249" s="80"/>
    </row>
    <row r="250" spans="1:12" ht="32.25" customHeight="1">
      <c r="A250" s="17">
        <v>3</v>
      </c>
      <c r="B250" s="17" t="s">
        <v>78</v>
      </c>
      <c r="C250" s="9" t="s">
        <v>136</v>
      </c>
      <c r="D250" s="5">
        <v>55</v>
      </c>
      <c r="E250" s="5">
        <v>50</v>
      </c>
      <c r="F250" s="5">
        <v>1</v>
      </c>
      <c r="G250" s="5">
        <f>F250*E250</f>
        <v>50</v>
      </c>
      <c r="H250" s="5"/>
      <c r="I250" s="73">
        <v>1</v>
      </c>
      <c r="J250" s="75">
        <f t="shared" si="3"/>
        <v>55</v>
      </c>
      <c r="L250" s="80"/>
    </row>
    <row r="251" spans="1:12" s="58" customFormat="1" ht="28.5" customHeight="1">
      <c r="A251" s="1" t="s">
        <v>250</v>
      </c>
      <c r="B251" s="86" t="s">
        <v>142</v>
      </c>
      <c r="C251" s="86"/>
      <c r="D251" s="86"/>
      <c r="E251" s="63"/>
      <c r="F251" s="63"/>
      <c r="G251" s="63"/>
      <c r="H251" s="63"/>
      <c r="I251" s="73"/>
      <c r="J251" s="75">
        <f t="shared" si="3"/>
        <v>0</v>
      </c>
      <c r="L251" s="79"/>
    </row>
    <row r="252" spans="1:12" ht="27.75" customHeight="1">
      <c r="A252" s="7" t="s">
        <v>314</v>
      </c>
      <c r="B252" s="7" t="s">
        <v>85</v>
      </c>
      <c r="C252" s="87" t="s">
        <v>143</v>
      </c>
      <c r="D252" s="87"/>
      <c r="E252" s="63"/>
      <c r="F252" s="63"/>
      <c r="G252" s="63"/>
      <c r="H252" s="63"/>
      <c r="I252" s="73"/>
      <c r="J252" s="75">
        <f t="shared" si="3"/>
        <v>0</v>
      </c>
      <c r="L252" s="80"/>
    </row>
    <row r="253" spans="1:12" ht="27.75" customHeight="1">
      <c r="A253" s="5">
        <v>1</v>
      </c>
      <c r="B253" s="5" t="s">
        <v>78</v>
      </c>
      <c r="C253" s="8" t="s">
        <v>52</v>
      </c>
      <c r="D253" s="5">
        <v>60</v>
      </c>
      <c r="E253" s="5">
        <v>55</v>
      </c>
      <c r="F253" s="5">
        <v>1.1</v>
      </c>
      <c r="G253" s="5">
        <f aca="true" t="shared" si="5" ref="G253:G264">F253*E253</f>
        <v>60.50000000000001</v>
      </c>
      <c r="H253" s="5"/>
      <c r="I253" s="73">
        <v>1.2</v>
      </c>
      <c r="J253" s="75">
        <f t="shared" si="3"/>
        <v>72</v>
      </c>
      <c r="L253" s="80"/>
    </row>
    <row r="254" spans="1:12" ht="24" customHeight="1">
      <c r="A254" s="7" t="s">
        <v>315</v>
      </c>
      <c r="B254" s="7" t="s">
        <v>86</v>
      </c>
      <c r="C254" s="87" t="s">
        <v>272</v>
      </c>
      <c r="D254" s="87"/>
      <c r="E254" s="63"/>
      <c r="F254" s="63"/>
      <c r="G254" s="63"/>
      <c r="H254" s="63"/>
      <c r="I254" s="73"/>
      <c r="J254" s="75">
        <f t="shared" si="3"/>
        <v>0</v>
      </c>
      <c r="L254" s="80"/>
    </row>
    <row r="255" spans="1:12" ht="24" customHeight="1">
      <c r="A255" s="5">
        <v>1</v>
      </c>
      <c r="B255" s="5" t="s">
        <v>256</v>
      </c>
      <c r="C255" s="8" t="s">
        <v>53</v>
      </c>
      <c r="D255" s="5">
        <v>60</v>
      </c>
      <c r="E255" s="5">
        <v>55</v>
      </c>
      <c r="F255" s="5">
        <v>1.1</v>
      </c>
      <c r="G255" s="5">
        <f t="shared" si="5"/>
        <v>60.50000000000001</v>
      </c>
      <c r="H255" s="5">
        <f>'Quyết định'!O146/1000</f>
        <v>85</v>
      </c>
      <c r="I255" s="73">
        <v>1.2</v>
      </c>
      <c r="J255" s="75">
        <f t="shared" si="3"/>
        <v>72</v>
      </c>
      <c r="L255" s="80"/>
    </row>
    <row r="256" spans="1:12" ht="24" customHeight="1">
      <c r="A256" s="7" t="s">
        <v>316</v>
      </c>
      <c r="B256" s="7" t="s">
        <v>86</v>
      </c>
      <c r="C256" s="87" t="s">
        <v>144</v>
      </c>
      <c r="D256" s="87"/>
      <c r="E256" s="63"/>
      <c r="F256" s="63"/>
      <c r="G256" s="63"/>
      <c r="H256" s="63"/>
      <c r="I256" s="73"/>
      <c r="J256" s="75">
        <f t="shared" si="3"/>
        <v>0</v>
      </c>
      <c r="L256" s="80"/>
    </row>
    <row r="257" spans="1:12" ht="24" customHeight="1">
      <c r="A257" s="5">
        <v>1</v>
      </c>
      <c r="B257" s="5" t="s">
        <v>256</v>
      </c>
      <c r="C257" s="8" t="s">
        <v>53</v>
      </c>
      <c r="D257" s="5">
        <v>60</v>
      </c>
      <c r="E257" s="5">
        <v>55</v>
      </c>
      <c r="F257" s="5">
        <v>1</v>
      </c>
      <c r="G257" s="5">
        <f t="shared" si="5"/>
        <v>55</v>
      </c>
      <c r="H257" s="5"/>
      <c r="I257" s="73">
        <v>1.1</v>
      </c>
      <c r="J257" s="75">
        <f t="shared" si="3"/>
        <v>66</v>
      </c>
      <c r="L257" s="80"/>
    </row>
    <row r="258" spans="1:12" ht="24" customHeight="1">
      <c r="A258" s="7" t="s">
        <v>317</v>
      </c>
      <c r="B258" s="7" t="s">
        <v>86</v>
      </c>
      <c r="C258" s="87" t="s">
        <v>146</v>
      </c>
      <c r="D258" s="87"/>
      <c r="E258" s="63"/>
      <c r="F258" s="63"/>
      <c r="G258" s="63"/>
      <c r="H258" s="63"/>
      <c r="I258" s="73"/>
      <c r="J258" s="75">
        <f t="shared" si="3"/>
        <v>0</v>
      </c>
      <c r="L258" s="80"/>
    </row>
    <row r="259" spans="1:12" ht="24" customHeight="1">
      <c r="A259" s="5">
        <v>1</v>
      </c>
      <c r="B259" s="5" t="s">
        <v>79</v>
      </c>
      <c r="C259" s="9" t="s">
        <v>53</v>
      </c>
      <c r="D259" s="5">
        <v>50</v>
      </c>
      <c r="E259" s="5">
        <v>45</v>
      </c>
      <c r="F259" s="5">
        <v>1</v>
      </c>
      <c r="G259" s="5">
        <f t="shared" si="5"/>
        <v>45</v>
      </c>
      <c r="H259" s="5"/>
      <c r="I259" s="73">
        <v>1.3</v>
      </c>
      <c r="J259" s="75">
        <f t="shared" si="3"/>
        <v>65</v>
      </c>
      <c r="L259" s="80"/>
    </row>
    <row r="260" spans="1:12" ht="24" customHeight="1">
      <c r="A260" s="7" t="s">
        <v>313</v>
      </c>
      <c r="B260" s="7" t="s">
        <v>86</v>
      </c>
      <c r="C260" s="87" t="s">
        <v>175</v>
      </c>
      <c r="D260" s="87"/>
      <c r="E260" s="63"/>
      <c r="F260" s="63"/>
      <c r="G260" s="63"/>
      <c r="H260" s="63"/>
      <c r="I260" s="73"/>
      <c r="J260" s="75">
        <f t="shared" si="3"/>
        <v>0</v>
      </c>
      <c r="L260" s="80"/>
    </row>
    <row r="261" spans="1:12" ht="24" customHeight="1">
      <c r="A261" s="5">
        <v>1</v>
      </c>
      <c r="B261" s="5" t="s">
        <v>79</v>
      </c>
      <c r="C261" s="9" t="s">
        <v>53</v>
      </c>
      <c r="D261" s="5">
        <v>50</v>
      </c>
      <c r="E261" s="5">
        <v>45</v>
      </c>
      <c r="F261" s="5">
        <v>1</v>
      </c>
      <c r="G261" s="5">
        <f t="shared" si="5"/>
        <v>45</v>
      </c>
      <c r="H261" s="5">
        <f>'Quyết định'!O141/1000</f>
        <v>57</v>
      </c>
      <c r="I261" s="73">
        <v>1.1</v>
      </c>
      <c r="J261" s="75">
        <f t="shared" si="3"/>
        <v>55.00000000000001</v>
      </c>
      <c r="L261" s="80"/>
    </row>
    <row r="262" spans="1:12" ht="24" customHeight="1">
      <c r="A262" s="7" t="s">
        <v>110</v>
      </c>
      <c r="B262" s="7" t="s">
        <v>86</v>
      </c>
      <c r="C262" s="87" t="s">
        <v>176</v>
      </c>
      <c r="D262" s="87"/>
      <c r="E262" s="63"/>
      <c r="F262" s="63"/>
      <c r="G262" s="63"/>
      <c r="H262" s="63"/>
      <c r="I262" s="73"/>
      <c r="J262" s="75">
        <f t="shared" si="3"/>
        <v>0</v>
      </c>
      <c r="L262" s="80"/>
    </row>
    <row r="263" spans="1:12" ht="32.25" customHeight="1">
      <c r="A263" s="5">
        <v>1</v>
      </c>
      <c r="B263" s="5" t="s">
        <v>106</v>
      </c>
      <c r="C263" s="9" t="s">
        <v>59</v>
      </c>
      <c r="D263" s="5">
        <v>45</v>
      </c>
      <c r="E263" s="5">
        <v>40</v>
      </c>
      <c r="F263" s="5">
        <v>1</v>
      </c>
      <c r="G263" s="5">
        <f t="shared" si="5"/>
        <v>40</v>
      </c>
      <c r="H263" s="5"/>
      <c r="I263" s="73">
        <v>1</v>
      </c>
      <c r="J263" s="75">
        <f t="shared" si="3"/>
        <v>45</v>
      </c>
      <c r="L263" s="80"/>
    </row>
    <row r="264" spans="1:12" ht="46.5">
      <c r="A264" s="5">
        <v>2</v>
      </c>
      <c r="B264" s="5" t="s">
        <v>107</v>
      </c>
      <c r="C264" s="9" t="s">
        <v>60</v>
      </c>
      <c r="D264" s="5">
        <v>40</v>
      </c>
      <c r="E264" s="5">
        <v>35</v>
      </c>
      <c r="F264" s="5">
        <v>1</v>
      </c>
      <c r="G264" s="5">
        <f t="shared" si="5"/>
        <v>35</v>
      </c>
      <c r="H264" s="5"/>
      <c r="I264" s="73">
        <v>1</v>
      </c>
      <c r="J264" s="75">
        <f aca="true" t="shared" si="6" ref="J264:J327">D264*I264</f>
        <v>40</v>
      </c>
      <c r="L264" s="80"/>
    </row>
    <row r="265" spans="1:12" ht="27" customHeight="1">
      <c r="A265" s="7" t="s">
        <v>318</v>
      </c>
      <c r="B265" s="7" t="s">
        <v>86</v>
      </c>
      <c r="C265" s="87" t="s">
        <v>177</v>
      </c>
      <c r="D265" s="87"/>
      <c r="E265" s="63"/>
      <c r="F265" s="63"/>
      <c r="G265" s="63"/>
      <c r="H265" s="63"/>
      <c r="I265" s="73"/>
      <c r="J265" s="75">
        <f t="shared" si="6"/>
        <v>0</v>
      </c>
      <c r="L265" s="80"/>
    </row>
    <row r="266" spans="1:12" ht="36.75" customHeight="1">
      <c r="A266" s="5">
        <v>1</v>
      </c>
      <c r="B266" s="5" t="s">
        <v>78</v>
      </c>
      <c r="C266" s="9" t="s">
        <v>147</v>
      </c>
      <c r="D266" s="5">
        <v>55</v>
      </c>
      <c r="E266" s="5">
        <v>50</v>
      </c>
      <c r="F266" s="5">
        <v>1</v>
      </c>
      <c r="G266" s="5">
        <f>F266*E266</f>
        <v>50</v>
      </c>
      <c r="H266" s="5"/>
      <c r="I266" s="73">
        <v>1.2</v>
      </c>
      <c r="J266" s="75">
        <f t="shared" si="6"/>
        <v>66</v>
      </c>
      <c r="L266" s="80"/>
    </row>
    <row r="267" spans="1:12" ht="28.5" customHeight="1">
      <c r="A267" s="5">
        <v>2</v>
      </c>
      <c r="B267" s="5" t="s">
        <v>79</v>
      </c>
      <c r="C267" s="8" t="s">
        <v>54</v>
      </c>
      <c r="D267" s="5">
        <v>50</v>
      </c>
      <c r="E267" s="5">
        <v>45</v>
      </c>
      <c r="F267" s="5">
        <v>1</v>
      </c>
      <c r="G267" s="5">
        <f>F267*E267</f>
        <v>45</v>
      </c>
      <c r="H267" s="5"/>
      <c r="I267" s="73">
        <v>1</v>
      </c>
      <c r="J267" s="75">
        <f t="shared" si="6"/>
        <v>50</v>
      </c>
      <c r="L267" s="80"/>
    </row>
    <row r="268" spans="1:12" ht="27" customHeight="1">
      <c r="A268" s="7" t="s">
        <v>109</v>
      </c>
      <c r="B268" s="7" t="s">
        <v>86</v>
      </c>
      <c r="C268" s="2" t="s">
        <v>178</v>
      </c>
      <c r="D268" s="5"/>
      <c r="E268" s="5"/>
      <c r="F268" s="5"/>
      <c r="G268" s="5"/>
      <c r="H268" s="5"/>
      <c r="I268" s="73"/>
      <c r="J268" s="75">
        <f t="shared" si="6"/>
        <v>0</v>
      </c>
      <c r="L268" s="80"/>
    </row>
    <row r="269" spans="1:12" ht="37.5" customHeight="1">
      <c r="A269" s="5">
        <v>1</v>
      </c>
      <c r="B269" s="5" t="s">
        <v>106</v>
      </c>
      <c r="C269" s="9" t="s">
        <v>119</v>
      </c>
      <c r="D269" s="5">
        <v>45</v>
      </c>
      <c r="E269" s="5">
        <v>40</v>
      </c>
      <c r="F269" s="5">
        <v>1</v>
      </c>
      <c r="G269" s="5">
        <f>F269*E269</f>
        <v>40</v>
      </c>
      <c r="H269" s="5"/>
      <c r="I269" s="73">
        <v>1</v>
      </c>
      <c r="J269" s="75">
        <f t="shared" si="6"/>
        <v>45</v>
      </c>
      <c r="L269" s="80"/>
    </row>
    <row r="270" spans="1:12" ht="28.5" customHeight="1">
      <c r="A270" s="5">
        <v>2</v>
      </c>
      <c r="B270" s="5" t="s">
        <v>107</v>
      </c>
      <c r="C270" s="8" t="s">
        <v>298</v>
      </c>
      <c r="D270" s="5">
        <v>40</v>
      </c>
      <c r="E270" s="5">
        <v>35</v>
      </c>
      <c r="F270" s="5">
        <v>1</v>
      </c>
      <c r="G270" s="5">
        <f>F270*E270</f>
        <v>35</v>
      </c>
      <c r="H270" s="5"/>
      <c r="I270" s="73">
        <v>1</v>
      </c>
      <c r="J270" s="75">
        <f t="shared" si="6"/>
        <v>40</v>
      </c>
      <c r="L270" s="80"/>
    </row>
    <row r="271" spans="1:10" s="58" customFormat="1" ht="27.75" customHeight="1">
      <c r="A271" s="1" t="s">
        <v>186</v>
      </c>
      <c r="B271" s="86" t="s">
        <v>236</v>
      </c>
      <c r="C271" s="86"/>
      <c r="D271" s="86"/>
      <c r="E271" s="63"/>
      <c r="F271" s="63"/>
      <c r="G271" s="63"/>
      <c r="H271" s="63"/>
      <c r="I271" s="73"/>
      <c r="J271" s="75">
        <f t="shared" si="6"/>
        <v>0</v>
      </c>
    </row>
    <row r="272" spans="1:10" ht="27.75" customHeight="1">
      <c r="A272" s="14" t="s">
        <v>314</v>
      </c>
      <c r="B272" s="14" t="s">
        <v>85</v>
      </c>
      <c r="C272" s="87" t="s">
        <v>237</v>
      </c>
      <c r="D272" s="87"/>
      <c r="E272" s="63"/>
      <c r="F272" s="63"/>
      <c r="G272" s="63"/>
      <c r="H272" s="63"/>
      <c r="I272" s="73"/>
      <c r="J272" s="75">
        <f t="shared" si="6"/>
        <v>0</v>
      </c>
    </row>
    <row r="273" spans="1:10" ht="36.75" customHeight="1">
      <c r="A273" s="4">
        <v>1</v>
      </c>
      <c r="B273" s="4" t="s">
        <v>78</v>
      </c>
      <c r="C273" s="13" t="s">
        <v>165</v>
      </c>
      <c r="D273" s="5">
        <v>60</v>
      </c>
      <c r="E273" s="5">
        <v>55</v>
      </c>
      <c r="F273" s="5">
        <v>1</v>
      </c>
      <c r="G273" s="5">
        <f>F273*E273</f>
        <v>55</v>
      </c>
      <c r="H273" s="5">
        <f>'Quyết định'!O192/1000</f>
        <v>110</v>
      </c>
      <c r="I273" s="73">
        <v>1.2</v>
      </c>
      <c r="J273" s="75">
        <f t="shared" si="6"/>
        <v>72</v>
      </c>
    </row>
    <row r="274" spans="1:10" ht="28.5" customHeight="1">
      <c r="A274" s="4">
        <v>2</v>
      </c>
      <c r="B274" s="4" t="s">
        <v>79</v>
      </c>
      <c r="C274" s="24" t="s">
        <v>255</v>
      </c>
      <c r="D274" s="5">
        <v>55</v>
      </c>
      <c r="E274" s="5">
        <v>50</v>
      </c>
      <c r="F274" s="5">
        <v>1</v>
      </c>
      <c r="G274" s="5">
        <f>F274*E274</f>
        <v>50</v>
      </c>
      <c r="H274" s="5"/>
      <c r="I274" s="73">
        <v>1.1</v>
      </c>
      <c r="J274" s="75">
        <f t="shared" si="6"/>
        <v>60.50000000000001</v>
      </c>
    </row>
    <row r="275" spans="1:10" ht="28.5" customHeight="1">
      <c r="A275" s="4">
        <v>3</v>
      </c>
      <c r="B275" s="4" t="s">
        <v>106</v>
      </c>
      <c r="C275" s="13" t="s">
        <v>166</v>
      </c>
      <c r="D275" s="5">
        <v>50</v>
      </c>
      <c r="E275" s="5">
        <v>45</v>
      </c>
      <c r="F275" s="5">
        <v>1</v>
      </c>
      <c r="G275" s="5">
        <f>F275*E275</f>
        <v>45</v>
      </c>
      <c r="H275" s="5"/>
      <c r="I275" s="73">
        <v>1.1</v>
      </c>
      <c r="J275" s="75">
        <f t="shared" si="6"/>
        <v>55.00000000000001</v>
      </c>
    </row>
    <row r="276" spans="1:10" ht="26.25" customHeight="1">
      <c r="A276" s="14" t="s">
        <v>315</v>
      </c>
      <c r="B276" s="14" t="s">
        <v>86</v>
      </c>
      <c r="C276" s="88" t="s">
        <v>167</v>
      </c>
      <c r="D276" s="88"/>
      <c r="E276" s="63"/>
      <c r="F276" s="63"/>
      <c r="G276" s="63"/>
      <c r="H276" s="63"/>
      <c r="I276" s="73"/>
      <c r="J276" s="75">
        <f t="shared" si="6"/>
        <v>0</v>
      </c>
    </row>
    <row r="277" spans="1:10" ht="27" customHeight="1">
      <c r="A277" s="90">
        <v>1</v>
      </c>
      <c r="B277" s="81" t="s">
        <v>106</v>
      </c>
      <c r="C277" s="13" t="s">
        <v>168</v>
      </c>
      <c r="D277" s="81">
        <v>45</v>
      </c>
      <c r="E277" s="81">
        <v>40</v>
      </c>
      <c r="F277" s="81">
        <v>1</v>
      </c>
      <c r="G277" s="81">
        <f>F277*E277</f>
        <v>40</v>
      </c>
      <c r="H277" s="81"/>
      <c r="I277" s="103">
        <v>1</v>
      </c>
      <c r="J277" s="105">
        <f t="shared" si="6"/>
        <v>45</v>
      </c>
    </row>
    <row r="278" spans="1:10" ht="27" customHeight="1">
      <c r="A278" s="90"/>
      <c r="B278" s="81"/>
      <c r="C278" s="13" t="s">
        <v>179</v>
      </c>
      <c r="D278" s="81"/>
      <c r="E278" s="81"/>
      <c r="F278" s="81"/>
      <c r="G278" s="81"/>
      <c r="H278" s="81"/>
      <c r="I278" s="104"/>
      <c r="J278" s="106"/>
    </row>
    <row r="279" spans="1:10" ht="27" customHeight="1">
      <c r="A279" s="4">
        <v>2</v>
      </c>
      <c r="B279" s="5" t="s">
        <v>107</v>
      </c>
      <c r="C279" s="24" t="s">
        <v>238</v>
      </c>
      <c r="D279" s="5">
        <v>40</v>
      </c>
      <c r="E279" s="5">
        <v>35</v>
      </c>
      <c r="F279" s="5">
        <v>1</v>
      </c>
      <c r="G279" s="5">
        <f>F279*E279</f>
        <v>35</v>
      </c>
      <c r="H279" s="5"/>
      <c r="I279" s="73">
        <v>1</v>
      </c>
      <c r="J279" s="75">
        <f t="shared" si="6"/>
        <v>40</v>
      </c>
    </row>
    <row r="280" spans="1:10" ht="35.25" customHeight="1">
      <c r="A280" s="4">
        <v>3</v>
      </c>
      <c r="B280" s="5" t="s">
        <v>257</v>
      </c>
      <c r="C280" s="13" t="s">
        <v>180</v>
      </c>
      <c r="D280" s="5">
        <v>35</v>
      </c>
      <c r="E280" s="5">
        <v>30</v>
      </c>
      <c r="F280" s="5">
        <v>1</v>
      </c>
      <c r="G280" s="5">
        <f>F280*E280</f>
        <v>30</v>
      </c>
      <c r="H280" s="5"/>
      <c r="I280" s="73">
        <v>1</v>
      </c>
      <c r="J280" s="75">
        <f t="shared" si="6"/>
        <v>35</v>
      </c>
    </row>
    <row r="281" spans="1:10" ht="28.5" customHeight="1">
      <c r="A281" s="14" t="s">
        <v>316</v>
      </c>
      <c r="B281" s="14" t="s">
        <v>86</v>
      </c>
      <c r="C281" s="88" t="s">
        <v>181</v>
      </c>
      <c r="D281" s="88"/>
      <c r="E281" s="63"/>
      <c r="F281" s="63"/>
      <c r="G281" s="63"/>
      <c r="H281" s="63"/>
      <c r="I281" s="73"/>
      <c r="J281" s="75">
        <f t="shared" si="6"/>
        <v>0</v>
      </c>
    </row>
    <row r="282" spans="1:10" ht="28.5" customHeight="1">
      <c r="A282" s="4">
        <v>1</v>
      </c>
      <c r="B282" s="5" t="s">
        <v>106</v>
      </c>
      <c r="C282" s="24" t="s">
        <v>238</v>
      </c>
      <c r="D282" s="5">
        <v>45</v>
      </c>
      <c r="E282" s="5">
        <v>40</v>
      </c>
      <c r="F282" s="5">
        <v>1</v>
      </c>
      <c r="G282" s="5">
        <f>F282*E282</f>
        <v>40</v>
      </c>
      <c r="H282" s="5"/>
      <c r="I282" s="73">
        <v>1</v>
      </c>
      <c r="J282" s="75">
        <f t="shared" si="6"/>
        <v>45</v>
      </c>
    </row>
    <row r="283" spans="1:10" ht="28.5" customHeight="1">
      <c r="A283" s="90">
        <v>2</v>
      </c>
      <c r="B283" s="81" t="s">
        <v>107</v>
      </c>
      <c r="C283" s="24" t="s">
        <v>182</v>
      </c>
      <c r="D283" s="81">
        <v>40</v>
      </c>
      <c r="E283" s="81">
        <v>35</v>
      </c>
      <c r="F283" s="81">
        <v>1</v>
      </c>
      <c r="G283" s="81">
        <f>F283*E283</f>
        <v>35</v>
      </c>
      <c r="H283" s="81"/>
      <c r="I283" s="103">
        <v>1</v>
      </c>
      <c r="J283" s="105">
        <f t="shared" si="6"/>
        <v>40</v>
      </c>
    </row>
    <row r="284" spans="1:10" ht="36" customHeight="1">
      <c r="A284" s="90"/>
      <c r="B284" s="81"/>
      <c r="C284" s="13" t="s">
        <v>9</v>
      </c>
      <c r="D284" s="81"/>
      <c r="E284" s="81"/>
      <c r="F284" s="81"/>
      <c r="G284" s="81"/>
      <c r="H284" s="81"/>
      <c r="I284" s="104"/>
      <c r="J284" s="106"/>
    </row>
    <row r="285" spans="1:10" ht="29.25" customHeight="1">
      <c r="A285" s="4">
        <v>3</v>
      </c>
      <c r="B285" s="5" t="s">
        <v>257</v>
      </c>
      <c r="C285" s="24" t="s">
        <v>10</v>
      </c>
      <c r="D285" s="5">
        <v>35</v>
      </c>
      <c r="E285" s="5">
        <v>30</v>
      </c>
      <c r="F285" s="5">
        <v>1</v>
      </c>
      <c r="G285" s="5">
        <f>F285*E285</f>
        <v>30</v>
      </c>
      <c r="H285" s="5"/>
      <c r="I285" s="73">
        <v>1</v>
      </c>
      <c r="J285" s="75">
        <f t="shared" si="6"/>
        <v>35</v>
      </c>
    </row>
    <row r="286" spans="1:10" ht="27.75" customHeight="1">
      <c r="A286" s="14" t="s">
        <v>317</v>
      </c>
      <c r="B286" s="7" t="s">
        <v>86</v>
      </c>
      <c r="C286" s="88" t="s">
        <v>125</v>
      </c>
      <c r="D286" s="88"/>
      <c r="E286" s="63"/>
      <c r="F286" s="63"/>
      <c r="G286" s="63"/>
      <c r="H286" s="63"/>
      <c r="I286" s="73"/>
      <c r="J286" s="75">
        <f t="shared" si="6"/>
        <v>0</v>
      </c>
    </row>
    <row r="287" spans="1:10" ht="27" customHeight="1">
      <c r="A287" s="4">
        <v>1</v>
      </c>
      <c r="B287" s="5" t="s">
        <v>106</v>
      </c>
      <c r="C287" s="13" t="s">
        <v>126</v>
      </c>
      <c r="D287" s="5">
        <v>45</v>
      </c>
      <c r="E287" s="5">
        <v>40</v>
      </c>
      <c r="F287" s="5">
        <v>1</v>
      </c>
      <c r="G287" s="5">
        <f>F287*E287</f>
        <v>40</v>
      </c>
      <c r="H287" s="5"/>
      <c r="I287" s="73">
        <v>1</v>
      </c>
      <c r="J287" s="75">
        <f t="shared" si="6"/>
        <v>45</v>
      </c>
    </row>
    <row r="288" spans="1:10" ht="27" customHeight="1">
      <c r="A288" s="90">
        <v>2</v>
      </c>
      <c r="B288" s="81" t="s">
        <v>107</v>
      </c>
      <c r="C288" s="13" t="s">
        <v>127</v>
      </c>
      <c r="D288" s="81">
        <v>40</v>
      </c>
      <c r="E288" s="81">
        <v>35</v>
      </c>
      <c r="F288" s="81">
        <v>1</v>
      </c>
      <c r="G288" s="81">
        <f>F288*E288</f>
        <v>35</v>
      </c>
      <c r="H288" s="81"/>
      <c r="I288" s="103">
        <v>1</v>
      </c>
      <c r="J288" s="105">
        <f t="shared" si="6"/>
        <v>40</v>
      </c>
    </row>
    <row r="289" spans="1:10" ht="27" customHeight="1">
      <c r="A289" s="90"/>
      <c r="B289" s="81"/>
      <c r="C289" s="64" t="s">
        <v>128</v>
      </c>
      <c r="D289" s="81"/>
      <c r="E289" s="81"/>
      <c r="F289" s="81"/>
      <c r="G289" s="81"/>
      <c r="H289" s="81"/>
      <c r="I289" s="107"/>
      <c r="J289" s="108"/>
    </row>
    <row r="290" spans="1:10" ht="27" customHeight="1">
      <c r="A290" s="90"/>
      <c r="B290" s="81"/>
      <c r="C290" s="18" t="s">
        <v>274</v>
      </c>
      <c r="D290" s="81"/>
      <c r="E290" s="81"/>
      <c r="F290" s="81"/>
      <c r="G290" s="81"/>
      <c r="H290" s="81"/>
      <c r="I290" s="107"/>
      <c r="J290" s="108"/>
    </row>
    <row r="291" spans="1:10" ht="27" customHeight="1">
      <c r="A291" s="90"/>
      <c r="B291" s="81"/>
      <c r="C291" s="64" t="s">
        <v>275</v>
      </c>
      <c r="D291" s="81"/>
      <c r="E291" s="81"/>
      <c r="F291" s="81"/>
      <c r="G291" s="81"/>
      <c r="H291" s="81"/>
      <c r="I291" s="107"/>
      <c r="J291" s="108"/>
    </row>
    <row r="292" spans="1:10" ht="27" customHeight="1">
      <c r="A292" s="90"/>
      <c r="B292" s="81"/>
      <c r="C292" s="64" t="s">
        <v>276</v>
      </c>
      <c r="D292" s="81"/>
      <c r="E292" s="81"/>
      <c r="F292" s="81"/>
      <c r="G292" s="81"/>
      <c r="H292" s="81"/>
      <c r="I292" s="104"/>
      <c r="J292" s="106"/>
    </row>
    <row r="293" spans="1:10" ht="27" customHeight="1">
      <c r="A293" s="4">
        <v>3</v>
      </c>
      <c r="B293" s="5" t="s">
        <v>257</v>
      </c>
      <c r="C293" s="24" t="s">
        <v>238</v>
      </c>
      <c r="D293" s="5">
        <v>35</v>
      </c>
      <c r="E293" s="5">
        <v>30</v>
      </c>
      <c r="F293" s="5">
        <v>1</v>
      </c>
      <c r="G293" s="5">
        <f>F293*E293</f>
        <v>30</v>
      </c>
      <c r="H293" s="5"/>
      <c r="I293" s="73">
        <v>1</v>
      </c>
      <c r="J293" s="75">
        <f t="shared" si="6"/>
        <v>35</v>
      </c>
    </row>
    <row r="294" spans="1:10" ht="27" customHeight="1">
      <c r="A294" s="14" t="s">
        <v>313</v>
      </c>
      <c r="B294" s="14" t="s">
        <v>86</v>
      </c>
      <c r="C294" s="88" t="s">
        <v>277</v>
      </c>
      <c r="D294" s="88"/>
      <c r="E294" s="63"/>
      <c r="F294" s="63"/>
      <c r="G294" s="63"/>
      <c r="H294" s="63"/>
      <c r="I294" s="73"/>
      <c r="J294" s="75">
        <f t="shared" si="6"/>
        <v>0</v>
      </c>
    </row>
    <row r="295" spans="1:10" ht="27" customHeight="1">
      <c r="A295" s="90">
        <v>1</v>
      </c>
      <c r="B295" s="90" t="s">
        <v>106</v>
      </c>
      <c r="C295" s="13" t="s">
        <v>278</v>
      </c>
      <c r="D295" s="81">
        <v>45</v>
      </c>
      <c r="E295" s="81">
        <v>40</v>
      </c>
      <c r="F295" s="81">
        <v>1</v>
      </c>
      <c r="G295" s="81">
        <f>F295*E295</f>
        <v>40</v>
      </c>
      <c r="H295" s="81"/>
      <c r="I295" s="103">
        <v>1</v>
      </c>
      <c r="J295" s="105">
        <f t="shared" si="6"/>
        <v>45</v>
      </c>
    </row>
    <row r="296" spans="1:10" ht="27" customHeight="1">
      <c r="A296" s="90"/>
      <c r="B296" s="90"/>
      <c r="C296" s="13" t="s">
        <v>279</v>
      </c>
      <c r="D296" s="81"/>
      <c r="E296" s="81"/>
      <c r="F296" s="81"/>
      <c r="G296" s="81"/>
      <c r="H296" s="81"/>
      <c r="I296" s="104"/>
      <c r="J296" s="106"/>
    </row>
    <row r="297" spans="1:10" ht="27" customHeight="1">
      <c r="A297" s="4">
        <v>2</v>
      </c>
      <c r="B297" s="4" t="s">
        <v>107</v>
      </c>
      <c r="C297" s="24" t="s">
        <v>238</v>
      </c>
      <c r="D297" s="5">
        <v>40</v>
      </c>
      <c r="E297" s="5">
        <v>35</v>
      </c>
      <c r="F297" s="5">
        <v>1</v>
      </c>
      <c r="G297" s="5">
        <f>F297*E297</f>
        <v>35</v>
      </c>
      <c r="H297" s="5"/>
      <c r="I297" s="73">
        <v>1</v>
      </c>
      <c r="J297" s="75">
        <f t="shared" si="6"/>
        <v>40</v>
      </c>
    </row>
    <row r="298" spans="1:10" ht="33.75" customHeight="1">
      <c r="A298" s="4">
        <v>3</v>
      </c>
      <c r="B298" s="4" t="s">
        <v>257</v>
      </c>
      <c r="C298" s="13" t="s">
        <v>280</v>
      </c>
      <c r="D298" s="5">
        <v>35</v>
      </c>
      <c r="E298" s="5">
        <v>30</v>
      </c>
      <c r="F298" s="5">
        <v>1</v>
      </c>
      <c r="G298" s="5">
        <f>F298*E298</f>
        <v>30</v>
      </c>
      <c r="H298" s="5"/>
      <c r="I298" s="73">
        <v>1</v>
      </c>
      <c r="J298" s="75">
        <f t="shared" si="6"/>
        <v>35</v>
      </c>
    </row>
    <row r="299" spans="1:10" ht="27.75" customHeight="1">
      <c r="A299" s="14" t="s">
        <v>110</v>
      </c>
      <c r="B299" s="14" t="s">
        <v>86</v>
      </c>
      <c r="C299" s="88" t="s">
        <v>281</v>
      </c>
      <c r="D299" s="88"/>
      <c r="E299" s="63"/>
      <c r="F299" s="63"/>
      <c r="G299" s="63"/>
      <c r="H299" s="63"/>
      <c r="I299" s="73"/>
      <c r="J299" s="75">
        <f t="shared" si="6"/>
        <v>0</v>
      </c>
    </row>
    <row r="300" spans="1:10" ht="33" customHeight="1">
      <c r="A300" s="90">
        <v>1</v>
      </c>
      <c r="B300" s="90" t="s">
        <v>79</v>
      </c>
      <c r="C300" s="13" t="s">
        <v>282</v>
      </c>
      <c r="D300" s="81">
        <v>50</v>
      </c>
      <c r="E300" s="81">
        <v>45</v>
      </c>
      <c r="F300" s="81">
        <v>1</v>
      </c>
      <c r="G300" s="81">
        <f>F300*E300</f>
        <v>45</v>
      </c>
      <c r="H300" s="81">
        <f>'Quyết định'!O23/1000</f>
        <v>46</v>
      </c>
      <c r="I300" s="103">
        <v>1</v>
      </c>
      <c r="J300" s="105">
        <f t="shared" si="6"/>
        <v>50</v>
      </c>
    </row>
    <row r="301" spans="1:10" ht="28.5" customHeight="1">
      <c r="A301" s="90"/>
      <c r="B301" s="90"/>
      <c r="C301" s="13" t="s">
        <v>61</v>
      </c>
      <c r="D301" s="81"/>
      <c r="E301" s="81"/>
      <c r="F301" s="81"/>
      <c r="G301" s="81"/>
      <c r="H301" s="81"/>
      <c r="I301" s="104"/>
      <c r="J301" s="106"/>
    </row>
    <row r="302" spans="1:10" ht="28.5" customHeight="1">
      <c r="A302" s="4">
        <v>2</v>
      </c>
      <c r="B302" s="4" t="s">
        <v>106</v>
      </c>
      <c r="C302" s="24" t="s">
        <v>238</v>
      </c>
      <c r="D302" s="5">
        <v>45</v>
      </c>
      <c r="E302" s="5">
        <v>40</v>
      </c>
      <c r="F302" s="5">
        <v>1</v>
      </c>
      <c r="G302" s="5">
        <f>F302*E302</f>
        <v>40</v>
      </c>
      <c r="H302" s="5"/>
      <c r="I302" s="73">
        <v>1</v>
      </c>
      <c r="J302" s="75">
        <f t="shared" si="6"/>
        <v>45</v>
      </c>
    </row>
    <row r="303" spans="1:10" ht="28.5" customHeight="1">
      <c r="A303" s="90">
        <v>3</v>
      </c>
      <c r="B303" s="90" t="s">
        <v>107</v>
      </c>
      <c r="C303" s="13" t="s">
        <v>260</v>
      </c>
      <c r="D303" s="81">
        <v>40</v>
      </c>
      <c r="E303" s="81">
        <v>35</v>
      </c>
      <c r="F303" s="81">
        <v>1</v>
      </c>
      <c r="G303" s="81">
        <f>F303*E303</f>
        <v>35</v>
      </c>
      <c r="H303" s="81"/>
      <c r="I303" s="103">
        <v>1</v>
      </c>
      <c r="J303" s="105">
        <f t="shared" si="6"/>
        <v>40</v>
      </c>
    </row>
    <row r="304" spans="1:10" ht="28.5" customHeight="1">
      <c r="A304" s="90"/>
      <c r="B304" s="90"/>
      <c r="C304" s="24" t="s">
        <v>261</v>
      </c>
      <c r="D304" s="81"/>
      <c r="E304" s="81"/>
      <c r="F304" s="81"/>
      <c r="G304" s="81"/>
      <c r="H304" s="81"/>
      <c r="I304" s="104"/>
      <c r="J304" s="106"/>
    </row>
    <row r="305" spans="1:10" ht="28.5" customHeight="1">
      <c r="A305" s="14" t="s">
        <v>318</v>
      </c>
      <c r="B305" s="14" t="s">
        <v>86</v>
      </c>
      <c r="C305" s="88" t="s">
        <v>262</v>
      </c>
      <c r="D305" s="88"/>
      <c r="E305" s="63"/>
      <c r="F305" s="63"/>
      <c r="G305" s="63"/>
      <c r="H305" s="63"/>
      <c r="I305" s="73"/>
      <c r="J305" s="75">
        <f t="shared" si="6"/>
        <v>0</v>
      </c>
    </row>
    <row r="306" spans="1:10" ht="31.5" customHeight="1">
      <c r="A306" s="4">
        <v>1</v>
      </c>
      <c r="B306" s="4" t="s">
        <v>106</v>
      </c>
      <c r="C306" s="13" t="s">
        <v>263</v>
      </c>
      <c r="D306" s="5">
        <v>45</v>
      </c>
      <c r="E306" s="5">
        <v>40</v>
      </c>
      <c r="F306" s="5">
        <v>1</v>
      </c>
      <c r="G306" s="5">
        <f>F306*E306</f>
        <v>40</v>
      </c>
      <c r="H306" s="5"/>
      <c r="I306" s="73">
        <v>1</v>
      </c>
      <c r="J306" s="75">
        <f t="shared" si="6"/>
        <v>45</v>
      </c>
    </row>
    <row r="307" spans="1:10" ht="27" customHeight="1">
      <c r="A307" s="4">
        <v>2</v>
      </c>
      <c r="B307" s="4" t="s">
        <v>107</v>
      </c>
      <c r="C307" s="24" t="s">
        <v>255</v>
      </c>
      <c r="D307" s="5">
        <v>40</v>
      </c>
      <c r="E307" s="5">
        <v>35</v>
      </c>
      <c r="F307" s="5">
        <v>1</v>
      </c>
      <c r="G307" s="5">
        <f>F307*E307</f>
        <v>35</v>
      </c>
      <c r="H307" s="5"/>
      <c r="I307" s="73">
        <v>1</v>
      </c>
      <c r="J307" s="75">
        <f t="shared" si="6"/>
        <v>40</v>
      </c>
    </row>
    <row r="308" spans="1:10" ht="27" customHeight="1">
      <c r="A308" s="4">
        <v>3</v>
      </c>
      <c r="B308" s="4" t="s">
        <v>257</v>
      </c>
      <c r="C308" s="24" t="s">
        <v>264</v>
      </c>
      <c r="D308" s="5">
        <v>35</v>
      </c>
      <c r="E308" s="5">
        <v>30</v>
      </c>
      <c r="F308" s="5">
        <v>1</v>
      </c>
      <c r="G308" s="5">
        <f>F308*E308</f>
        <v>30</v>
      </c>
      <c r="H308" s="5"/>
      <c r="I308" s="73">
        <v>1</v>
      </c>
      <c r="J308" s="75">
        <f t="shared" si="6"/>
        <v>35</v>
      </c>
    </row>
    <row r="309" spans="1:10" ht="27" customHeight="1">
      <c r="A309" s="14" t="s">
        <v>109</v>
      </c>
      <c r="B309" s="14" t="s">
        <v>86</v>
      </c>
      <c r="C309" s="88" t="s">
        <v>120</v>
      </c>
      <c r="D309" s="88"/>
      <c r="E309" s="63"/>
      <c r="F309" s="63"/>
      <c r="G309" s="63"/>
      <c r="H309" s="63"/>
      <c r="I309" s="73"/>
      <c r="J309" s="75">
        <f t="shared" si="6"/>
        <v>0</v>
      </c>
    </row>
    <row r="310" spans="1:10" ht="35.25" customHeight="1">
      <c r="A310" s="90">
        <v>1</v>
      </c>
      <c r="B310" s="90" t="s">
        <v>79</v>
      </c>
      <c r="C310" s="13" t="s">
        <v>121</v>
      </c>
      <c r="D310" s="81">
        <v>50</v>
      </c>
      <c r="E310" s="81">
        <v>45</v>
      </c>
      <c r="F310" s="81">
        <v>1</v>
      </c>
      <c r="G310" s="81">
        <f>F310*E310</f>
        <v>45</v>
      </c>
      <c r="H310" s="81"/>
      <c r="I310" s="109">
        <v>1</v>
      </c>
      <c r="J310" s="105">
        <f t="shared" si="6"/>
        <v>50</v>
      </c>
    </row>
    <row r="311" spans="1:10" ht="27.75" customHeight="1">
      <c r="A311" s="90"/>
      <c r="B311" s="90"/>
      <c r="C311" s="24" t="s">
        <v>287</v>
      </c>
      <c r="D311" s="81"/>
      <c r="E311" s="81"/>
      <c r="F311" s="81"/>
      <c r="G311" s="81"/>
      <c r="H311" s="81"/>
      <c r="I311" s="110"/>
      <c r="J311" s="106"/>
    </row>
    <row r="312" spans="1:10" ht="27.75" customHeight="1">
      <c r="A312" s="4">
        <v>2</v>
      </c>
      <c r="B312" s="4" t="s">
        <v>106</v>
      </c>
      <c r="C312" s="24" t="s">
        <v>169</v>
      </c>
      <c r="D312" s="5">
        <v>45</v>
      </c>
      <c r="E312" s="5">
        <v>40</v>
      </c>
      <c r="F312" s="5">
        <v>1</v>
      </c>
      <c r="G312" s="5">
        <f>F312*E312</f>
        <v>40</v>
      </c>
      <c r="H312" s="5"/>
      <c r="I312" s="73">
        <v>1</v>
      </c>
      <c r="J312" s="75">
        <f t="shared" si="6"/>
        <v>45</v>
      </c>
    </row>
    <row r="313" spans="1:10" ht="27.75" customHeight="1">
      <c r="A313" s="4">
        <v>3</v>
      </c>
      <c r="B313" s="4" t="s">
        <v>107</v>
      </c>
      <c r="C313" s="24" t="s">
        <v>238</v>
      </c>
      <c r="D313" s="5">
        <v>40</v>
      </c>
      <c r="E313" s="5">
        <v>35</v>
      </c>
      <c r="F313" s="5">
        <v>1</v>
      </c>
      <c r="G313" s="5">
        <f>F313*E313</f>
        <v>35</v>
      </c>
      <c r="H313" s="5"/>
      <c r="I313" s="73">
        <v>1</v>
      </c>
      <c r="J313" s="75">
        <f t="shared" si="6"/>
        <v>40</v>
      </c>
    </row>
    <row r="314" spans="1:12" s="58" customFormat="1" ht="24" customHeight="1">
      <c r="A314" s="1" t="s">
        <v>314</v>
      </c>
      <c r="B314" s="86" t="s">
        <v>242</v>
      </c>
      <c r="C314" s="86"/>
      <c r="D314" s="86"/>
      <c r="E314" s="63"/>
      <c r="F314" s="63"/>
      <c r="G314" s="63"/>
      <c r="H314" s="63"/>
      <c r="I314" s="73"/>
      <c r="J314" s="75">
        <f t="shared" si="6"/>
        <v>0</v>
      </c>
      <c r="L314" s="79"/>
    </row>
    <row r="315" spans="1:12" s="58" customFormat="1" ht="25.5" customHeight="1">
      <c r="A315" s="11" t="s">
        <v>314</v>
      </c>
      <c r="B315" s="11" t="s">
        <v>85</v>
      </c>
      <c r="C315" s="85" t="s">
        <v>232</v>
      </c>
      <c r="D315" s="85"/>
      <c r="E315" s="63"/>
      <c r="F315" s="63"/>
      <c r="G315" s="63"/>
      <c r="H315" s="63"/>
      <c r="I315" s="73"/>
      <c r="J315" s="75">
        <f t="shared" si="6"/>
        <v>0</v>
      </c>
      <c r="L315" s="79"/>
    </row>
    <row r="316" spans="1:12" s="58" customFormat="1" ht="25.5" customHeight="1">
      <c r="A316" s="3">
        <v>1</v>
      </c>
      <c r="B316" s="3" t="s">
        <v>79</v>
      </c>
      <c r="C316" s="10" t="s">
        <v>233</v>
      </c>
      <c r="D316" s="78">
        <v>50</v>
      </c>
      <c r="E316" s="78">
        <v>50</v>
      </c>
      <c r="F316" s="78">
        <v>1</v>
      </c>
      <c r="G316" s="5">
        <f>F316*E316</f>
        <v>50</v>
      </c>
      <c r="H316" s="78"/>
      <c r="I316" s="73">
        <v>1</v>
      </c>
      <c r="J316" s="75">
        <f t="shared" si="6"/>
        <v>50</v>
      </c>
      <c r="L316" s="79"/>
    </row>
    <row r="317" spans="1:12" s="58" customFormat="1" ht="25.5" customHeight="1">
      <c r="A317" s="11" t="s">
        <v>315</v>
      </c>
      <c r="B317" s="11" t="s">
        <v>85</v>
      </c>
      <c r="C317" s="85" t="s">
        <v>234</v>
      </c>
      <c r="D317" s="85"/>
      <c r="E317" s="63"/>
      <c r="F317" s="63"/>
      <c r="G317" s="63"/>
      <c r="H317" s="63"/>
      <c r="I317" s="73"/>
      <c r="J317" s="75">
        <f t="shared" si="6"/>
        <v>0</v>
      </c>
      <c r="L317" s="79"/>
    </row>
    <row r="318" spans="1:12" s="58" customFormat="1" ht="26.25" customHeight="1">
      <c r="A318" s="3">
        <v>1</v>
      </c>
      <c r="B318" s="3" t="s">
        <v>79</v>
      </c>
      <c r="C318" s="10" t="s">
        <v>233</v>
      </c>
      <c r="D318" s="78">
        <v>60</v>
      </c>
      <c r="E318" s="78">
        <v>50</v>
      </c>
      <c r="F318" s="78">
        <v>1</v>
      </c>
      <c r="G318" s="5">
        <f>F318*E318</f>
        <v>50</v>
      </c>
      <c r="H318" s="78">
        <f>'Quyết định'!O303/1000</f>
        <v>75</v>
      </c>
      <c r="I318" s="73">
        <v>1</v>
      </c>
      <c r="J318" s="75">
        <f t="shared" si="6"/>
        <v>60</v>
      </c>
      <c r="L318" s="79"/>
    </row>
    <row r="319" spans="1:12" ht="25.5" customHeight="1">
      <c r="A319" s="11" t="s">
        <v>316</v>
      </c>
      <c r="B319" s="11" t="s">
        <v>86</v>
      </c>
      <c r="C319" s="85" t="s">
        <v>243</v>
      </c>
      <c r="D319" s="85"/>
      <c r="E319" s="63"/>
      <c r="F319" s="63"/>
      <c r="G319" s="63"/>
      <c r="H319" s="63"/>
      <c r="I319" s="73"/>
      <c r="J319" s="75">
        <f t="shared" si="6"/>
        <v>0</v>
      </c>
      <c r="L319" s="80"/>
    </row>
    <row r="320" spans="1:12" ht="33" customHeight="1">
      <c r="A320" s="3">
        <v>1</v>
      </c>
      <c r="B320" s="3" t="s">
        <v>107</v>
      </c>
      <c r="C320" s="10" t="s">
        <v>45</v>
      </c>
      <c r="D320" s="4">
        <v>40</v>
      </c>
      <c r="E320" s="4">
        <v>40</v>
      </c>
      <c r="F320" s="4">
        <v>1</v>
      </c>
      <c r="G320" s="5">
        <f>F320*E320</f>
        <v>40</v>
      </c>
      <c r="H320" s="4"/>
      <c r="I320" s="73">
        <v>1</v>
      </c>
      <c r="J320" s="75">
        <f t="shared" si="6"/>
        <v>40</v>
      </c>
      <c r="L320" s="80"/>
    </row>
    <row r="321" spans="1:12" ht="27.75" customHeight="1">
      <c r="A321" s="3">
        <v>2</v>
      </c>
      <c r="B321" s="3" t="s">
        <v>106</v>
      </c>
      <c r="C321" s="10" t="s">
        <v>244</v>
      </c>
      <c r="D321" s="4">
        <v>45</v>
      </c>
      <c r="E321" s="4">
        <v>45</v>
      </c>
      <c r="F321" s="4">
        <v>1</v>
      </c>
      <c r="G321" s="5">
        <f>F321*E321</f>
        <v>45</v>
      </c>
      <c r="H321" s="4"/>
      <c r="I321" s="73">
        <v>1</v>
      </c>
      <c r="J321" s="75">
        <f t="shared" si="6"/>
        <v>45</v>
      </c>
      <c r="L321" s="80"/>
    </row>
    <row r="322" spans="1:12" ht="24.75" customHeight="1">
      <c r="A322" s="11" t="s">
        <v>317</v>
      </c>
      <c r="B322" s="11" t="s">
        <v>86</v>
      </c>
      <c r="C322" s="85" t="s">
        <v>273</v>
      </c>
      <c r="D322" s="85"/>
      <c r="E322" s="63"/>
      <c r="F322" s="63"/>
      <c r="G322" s="63"/>
      <c r="H322" s="63"/>
      <c r="I322" s="73"/>
      <c r="J322" s="75">
        <f t="shared" si="6"/>
        <v>0</v>
      </c>
      <c r="L322" s="80"/>
    </row>
    <row r="323" spans="1:12" ht="33" customHeight="1">
      <c r="A323" s="3">
        <v>1</v>
      </c>
      <c r="B323" s="3" t="s">
        <v>257</v>
      </c>
      <c r="C323" s="10" t="s">
        <v>75</v>
      </c>
      <c r="D323" s="4">
        <v>35</v>
      </c>
      <c r="E323" s="4">
        <v>30</v>
      </c>
      <c r="F323" s="4">
        <v>1</v>
      </c>
      <c r="G323" s="5">
        <f>F323*E323</f>
        <v>30</v>
      </c>
      <c r="H323" s="4"/>
      <c r="I323" s="73">
        <v>1</v>
      </c>
      <c r="J323" s="75">
        <f t="shared" si="6"/>
        <v>35</v>
      </c>
      <c r="L323" s="80"/>
    </row>
    <row r="324" spans="1:12" ht="35.25" customHeight="1">
      <c r="A324" s="3">
        <v>2</v>
      </c>
      <c r="B324" s="3" t="s">
        <v>107</v>
      </c>
      <c r="C324" s="10" t="s">
        <v>14</v>
      </c>
      <c r="D324" s="4">
        <v>40</v>
      </c>
      <c r="E324" s="4">
        <v>35</v>
      </c>
      <c r="F324" s="4">
        <v>1</v>
      </c>
      <c r="G324" s="5">
        <f>F324*E324</f>
        <v>35</v>
      </c>
      <c r="H324" s="4"/>
      <c r="I324" s="73">
        <v>1</v>
      </c>
      <c r="J324" s="75">
        <f t="shared" si="6"/>
        <v>40</v>
      </c>
      <c r="L324" s="80"/>
    </row>
    <row r="325" spans="1:12" ht="27" customHeight="1">
      <c r="A325" s="3">
        <v>3</v>
      </c>
      <c r="B325" s="5" t="s">
        <v>106</v>
      </c>
      <c r="C325" s="10" t="s">
        <v>244</v>
      </c>
      <c r="D325" s="4">
        <v>45</v>
      </c>
      <c r="E325" s="4">
        <v>40</v>
      </c>
      <c r="F325" s="4">
        <v>1</v>
      </c>
      <c r="G325" s="5">
        <f>F325*E325</f>
        <v>40</v>
      </c>
      <c r="H325" s="4"/>
      <c r="I325" s="73">
        <v>1</v>
      </c>
      <c r="J325" s="75">
        <f t="shared" si="6"/>
        <v>45</v>
      </c>
      <c r="L325" s="80"/>
    </row>
    <row r="326" spans="1:12" ht="26.25" customHeight="1">
      <c r="A326" s="11" t="s">
        <v>313</v>
      </c>
      <c r="B326" s="11" t="s">
        <v>86</v>
      </c>
      <c r="C326" s="85" t="s">
        <v>188</v>
      </c>
      <c r="D326" s="85"/>
      <c r="E326" s="63"/>
      <c r="F326" s="63"/>
      <c r="G326" s="63"/>
      <c r="H326" s="63"/>
      <c r="I326" s="73"/>
      <c r="J326" s="75">
        <f t="shared" si="6"/>
        <v>0</v>
      </c>
      <c r="L326" s="80"/>
    </row>
    <row r="327" spans="1:12" ht="46.5" customHeight="1">
      <c r="A327" s="94">
        <v>1</v>
      </c>
      <c r="B327" s="94" t="s">
        <v>106</v>
      </c>
      <c r="C327" s="10" t="s">
        <v>15</v>
      </c>
      <c r="D327" s="90">
        <v>45</v>
      </c>
      <c r="E327" s="90">
        <v>40</v>
      </c>
      <c r="F327" s="90">
        <v>1</v>
      </c>
      <c r="G327" s="90">
        <f>F327*E327</f>
        <v>40</v>
      </c>
      <c r="H327" s="90"/>
      <c r="I327" s="103">
        <v>1</v>
      </c>
      <c r="J327" s="105">
        <f t="shared" si="6"/>
        <v>45</v>
      </c>
      <c r="L327" s="80"/>
    </row>
    <row r="328" spans="1:12" ht="32.25" customHeight="1">
      <c r="A328" s="94"/>
      <c r="B328" s="94"/>
      <c r="C328" s="10" t="s">
        <v>46</v>
      </c>
      <c r="D328" s="90"/>
      <c r="E328" s="90"/>
      <c r="F328" s="90"/>
      <c r="G328" s="90"/>
      <c r="H328" s="90"/>
      <c r="I328" s="104"/>
      <c r="J328" s="106"/>
      <c r="L328" s="80"/>
    </row>
    <row r="329" spans="1:12" ht="26.25" customHeight="1">
      <c r="A329" s="3">
        <v>2</v>
      </c>
      <c r="B329" s="3" t="s">
        <v>79</v>
      </c>
      <c r="C329" s="10" t="s">
        <v>16</v>
      </c>
      <c r="D329" s="4">
        <v>50</v>
      </c>
      <c r="E329" s="4">
        <v>45</v>
      </c>
      <c r="F329" s="4">
        <v>1</v>
      </c>
      <c r="G329" s="5">
        <f>F329*E329</f>
        <v>45</v>
      </c>
      <c r="H329" s="4"/>
      <c r="I329" s="73">
        <v>1</v>
      </c>
      <c r="J329" s="75">
        <f aca="true" t="shared" si="7" ref="J329:J347">D329*I329</f>
        <v>50</v>
      </c>
      <c r="L329" s="80"/>
    </row>
    <row r="330" spans="1:12" ht="25.5" customHeight="1">
      <c r="A330" s="11" t="s">
        <v>110</v>
      </c>
      <c r="B330" s="11" t="s">
        <v>86</v>
      </c>
      <c r="C330" s="85" t="s">
        <v>322</v>
      </c>
      <c r="D330" s="85"/>
      <c r="E330" s="63"/>
      <c r="F330" s="63"/>
      <c r="G330" s="63"/>
      <c r="H330" s="63"/>
      <c r="I330" s="73"/>
      <c r="J330" s="75">
        <f t="shared" si="7"/>
        <v>0</v>
      </c>
      <c r="L330" s="80"/>
    </row>
    <row r="331" spans="1:12" ht="33.75" customHeight="1">
      <c r="A331" s="94">
        <v>1</v>
      </c>
      <c r="B331" s="94" t="s">
        <v>106</v>
      </c>
      <c r="C331" s="10" t="s">
        <v>285</v>
      </c>
      <c r="D331" s="95">
        <v>45</v>
      </c>
      <c r="E331" s="95">
        <v>40</v>
      </c>
      <c r="F331" s="95">
        <v>1</v>
      </c>
      <c r="G331" s="95">
        <f>F331*E331</f>
        <v>40</v>
      </c>
      <c r="H331" s="95"/>
      <c r="I331" s="103">
        <v>1</v>
      </c>
      <c r="J331" s="105">
        <f t="shared" si="7"/>
        <v>45</v>
      </c>
      <c r="L331" s="80"/>
    </row>
    <row r="332" spans="1:12" ht="36" customHeight="1">
      <c r="A332" s="94"/>
      <c r="B332" s="94"/>
      <c r="C332" s="10" t="s">
        <v>286</v>
      </c>
      <c r="D332" s="95"/>
      <c r="E332" s="95"/>
      <c r="F332" s="95"/>
      <c r="G332" s="95"/>
      <c r="H332" s="95"/>
      <c r="I332" s="104"/>
      <c r="J332" s="106"/>
      <c r="L332" s="80"/>
    </row>
    <row r="333" spans="1:12" ht="26.25" customHeight="1">
      <c r="A333" s="3">
        <v>2</v>
      </c>
      <c r="B333" s="3" t="s">
        <v>106</v>
      </c>
      <c r="C333" s="10" t="s">
        <v>244</v>
      </c>
      <c r="D333" s="4">
        <v>45</v>
      </c>
      <c r="E333" s="4">
        <v>40</v>
      </c>
      <c r="F333" s="4">
        <v>1</v>
      </c>
      <c r="G333" s="5">
        <f>F333*E333</f>
        <v>40</v>
      </c>
      <c r="H333" s="4"/>
      <c r="I333" s="73">
        <v>1</v>
      </c>
      <c r="J333" s="75">
        <f t="shared" si="7"/>
        <v>45</v>
      </c>
      <c r="L333" s="80"/>
    </row>
    <row r="334" spans="1:12" ht="26.25" customHeight="1">
      <c r="A334" s="6" t="s">
        <v>318</v>
      </c>
      <c r="B334" s="6" t="s">
        <v>86</v>
      </c>
      <c r="C334" s="84" t="s">
        <v>207</v>
      </c>
      <c r="D334" s="84"/>
      <c r="E334" s="63"/>
      <c r="F334" s="63"/>
      <c r="G334" s="63"/>
      <c r="H334" s="63"/>
      <c r="I334" s="73"/>
      <c r="J334" s="75">
        <f t="shared" si="7"/>
        <v>0</v>
      </c>
      <c r="L334" s="80"/>
    </row>
    <row r="335" spans="1:12" ht="27.75" customHeight="1">
      <c r="A335" s="12">
        <v>1</v>
      </c>
      <c r="B335" s="12" t="s">
        <v>106</v>
      </c>
      <c r="C335" s="20" t="s">
        <v>145</v>
      </c>
      <c r="D335" s="5">
        <v>45</v>
      </c>
      <c r="E335" s="5">
        <v>40</v>
      </c>
      <c r="F335" s="5">
        <v>1</v>
      </c>
      <c r="G335" s="5">
        <f>F335*E335</f>
        <v>40</v>
      </c>
      <c r="H335" s="5"/>
      <c r="I335" s="73">
        <v>1</v>
      </c>
      <c r="J335" s="75">
        <f t="shared" si="7"/>
        <v>45</v>
      </c>
      <c r="L335" s="80"/>
    </row>
    <row r="336" spans="1:12" ht="33" customHeight="1">
      <c r="A336" s="6" t="s">
        <v>109</v>
      </c>
      <c r="B336" s="6" t="s">
        <v>86</v>
      </c>
      <c r="C336" s="84" t="s">
        <v>235</v>
      </c>
      <c r="D336" s="84"/>
      <c r="E336" s="63"/>
      <c r="F336" s="63"/>
      <c r="G336" s="63"/>
      <c r="H336" s="63"/>
      <c r="I336" s="73"/>
      <c r="J336" s="75">
        <f t="shared" si="7"/>
        <v>0</v>
      </c>
      <c r="L336" s="80"/>
    </row>
    <row r="337" spans="1:12" ht="27.75" customHeight="1">
      <c r="A337" s="12">
        <v>1</v>
      </c>
      <c r="B337" s="12" t="s">
        <v>107</v>
      </c>
      <c r="C337" s="20" t="s">
        <v>145</v>
      </c>
      <c r="D337" s="5">
        <v>40</v>
      </c>
      <c r="E337" s="5">
        <v>35</v>
      </c>
      <c r="F337" s="5">
        <v>1</v>
      </c>
      <c r="G337" s="5">
        <f>F337*E337</f>
        <v>35</v>
      </c>
      <c r="H337" s="5"/>
      <c r="I337" s="73">
        <v>1</v>
      </c>
      <c r="J337" s="75">
        <f t="shared" si="7"/>
        <v>40</v>
      </c>
      <c r="L337" s="80"/>
    </row>
    <row r="338" spans="1:12" ht="26.25" customHeight="1">
      <c r="A338" s="6" t="s">
        <v>108</v>
      </c>
      <c r="B338" s="6" t="s">
        <v>86</v>
      </c>
      <c r="C338" s="84" t="s">
        <v>47</v>
      </c>
      <c r="D338" s="84"/>
      <c r="E338" s="63"/>
      <c r="F338" s="63"/>
      <c r="G338" s="63"/>
      <c r="H338" s="63"/>
      <c r="I338" s="73"/>
      <c r="J338" s="75">
        <f t="shared" si="7"/>
        <v>0</v>
      </c>
      <c r="L338" s="80"/>
    </row>
    <row r="339" spans="1:12" ht="26.25" customHeight="1">
      <c r="A339" s="12">
        <v>1</v>
      </c>
      <c r="B339" s="12" t="s">
        <v>106</v>
      </c>
      <c r="C339" s="13" t="s">
        <v>111</v>
      </c>
      <c r="D339" s="5">
        <v>45</v>
      </c>
      <c r="E339" s="5">
        <v>40</v>
      </c>
      <c r="F339" s="5">
        <v>1</v>
      </c>
      <c r="G339" s="5">
        <f>F339*E339</f>
        <v>40</v>
      </c>
      <c r="H339" s="5"/>
      <c r="I339" s="73">
        <v>1</v>
      </c>
      <c r="J339" s="75">
        <f t="shared" si="7"/>
        <v>45</v>
      </c>
      <c r="L339" s="80"/>
    </row>
    <row r="340" spans="1:12" ht="26.25" customHeight="1">
      <c r="A340" s="12">
        <v>2</v>
      </c>
      <c r="B340" s="12" t="s">
        <v>107</v>
      </c>
      <c r="C340" s="13" t="s">
        <v>112</v>
      </c>
      <c r="D340" s="5">
        <v>40</v>
      </c>
      <c r="E340" s="5">
        <v>35</v>
      </c>
      <c r="F340" s="5">
        <v>1</v>
      </c>
      <c r="G340" s="5">
        <f>F340*E340</f>
        <v>35</v>
      </c>
      <c r="H340" s="5"/>
      <c r="I340" s="73">
        <v>1</v>
      </c>
      <c r="J340" s="75">
        <f t="shared" si="7"/>
        <v>40</v>
      </c>
      <c r="L340" s="80"/>
    </row>
    <row r="341" spans="1:12" ht="26.25" customHeight="1">
      <c r="A341" s="6" t="s">
        <v>319</v>
      </c>
      <c r="B341" s="6" t="s">
        <v>86</v>
      </c>
      <c r="C341" s="84" t="s">
        <v>76</v>
      </c>
      <c r="D341" s="84"/>
      <c r="E341" s="63"/>
      <c r="F341" s="63"/>
      <c r="G341" s="63"/>
      <c r="H341" s="63"/>
      <c r="I341" s="73"/>
      <c r="J341" s="75">
        <f t="shared" si="7"/>
        <v>0</v>
      </c>
      <c r="L341" s="80"/>
    </row>
    <row r="342" spans="1:12" ht="26.25" customHeight="1">
      <c r="A342" s="12">
        <v>1</v>
      </c>
      <c r="B342" s="12" t="s">
        <v>106</v>
      </c>
      <c r="C342" s="13" t="s">
        <v>113</v>
      </c>
      <c r="D342" s="5">
        <v>45</v>
      </c>
      <c r="E342" s="5">
        <v>40</v>
      </c>
      <c r="F342" s="5">
        <v>1</v>
      </c>
      <c r="G342" s="5">
        <f>F342*E342</f>
        <v>40</v>
      </c>
      <c r="H342" s="5"/>
      <c r="I342" s="73">
        <v>1</v>
      </c>
      <c r="J342" s="75">
        <f t="shared" si="7"/>
        <v>45</v>
      </c>
      <c r="L342" s="80"/>
    </row>
    <row r="343" spans="1:12" ht="26.25" customHeight="1">
      <c r="A343" s="12">
        <v>2</v>
      </c>
      <c r="B343" s="12" t="s">
        <v>106</v>
      </c>
      <c r="C343" s="13" t="s">
        <v>114</v>
      </c>
      <c r="D343" s="5">
        <v>45</v>
      </c>
      <c r="E343" s="5">
        <v>40</v>
      </c>
      <c r="F343" s="5">
        <v>1</v>
      </c>
      <c r="G343" s="5">
        <f>F343*E343</f>
        <v>40</v>
      </c>
      <c r="H343" s="5"/>
      <c r="I343" s="73">
        <v>1</v>
      </c>
      <c r="J343" s="75">
        <f t="shared" si="7"/>
        <v>45</v>
      </c>
      <c r="L343" s="80"/>
    </row>
    <row r="344" spans="1:12" ht="26.25" customHeight="1">
      <c r="A344" s="12">
        <v>3</v>
      </c>
      <c r="B344" s="12" t="s">
        <v>107</v>
      </c>
      <c r="C344" s="13" t="s">
        <v>115</v>
      </c>
      <c r="D344" s="5">
        <v>40</v>
      </c>
      <c r="E344" s="5">
        <v>35</v>
      </c>
      <c r="F344" s="5">
        <v>1</v>
      </c>
      <c r="G344" s="5">
        <f>F344*E344</f>
        <v>35</v>
      </c>
      <c r="H344" s="5"/>
      <c r="I344" s="73">
        <v>1</v>
      </c>
      <c r="J344" s="75">
        <f t="shared" si="7"/>
        <v>40</v>
      </c>
      <c r="L344" s="80"/>
    </row>
    <row r="345" spans="1:12" ht="26.25" customHeight="1">
      <c r="A345" s="6" t="s">
        <v>320</v>
      </c>
      <c r="B345" s="6" t="s">
        <v>86</v>
      </c>
      <c r="C345" s="84" t="s">
        <v>77</v>
      </c>
      <c r="D345" s="84"/>
      <c r="E345" s="63"/>
      <c r="F345" s="63"/>
      <c r="G345" s="63"/>
      <c r="H345" s="63"/>
      <c r="I345" s="73"/>
      <c r="J345" s="75">
        <f t="shared" si="7"/>
        <v>0</v>
      </c>
      <c r="L345" s="80"/>
    </row>
    <row r="346" spans="1:12" ht="26.25" customHeight="1">
      <c r="A346" s="12">
        <v>1</v>
      </c>
      <c r="B346" s="12" t="s">
        <v>106</v>
      </c>
      <c r="C346" s="13" t="s">
        <v>113</v>
      </c>
      <c r="D346" s="5">
        <v>45</v>
      </c>
      <c r="E346" s="5">
        <v>40</v>
      </c>
      <c r="F346" s="5">
        <v>1</v>
      </c>
      <c r="G346" s="5">
        <f>F346*E346</f>
        <v>40</v>
      </c>
      <c r="H346" s="5"/>
      <c r="I346" s="73">
        <v>1</v>
      </c>
      <c r="J346" s="75">
        <f t="shared" si="7"/>
        <v>45</v>
      </c>
      <c r="L346" s="80"/>
    </row>
    <row r="347" spans="1:12" ht="26.25" customHeight="1">
      <c r="A347" s="12">
        <v>2</v>
      </c>
      <c r="B347" s="12" t="s">
        <v>257</v>
      </c>
      <c r="C347" s="13" t="s">
        <v>88</v>
      </c>
      <c r="D347" s="78">
        <v>40</v>
      </c>
      <c r="E347" s="78">
        <v>30</v>
      </c>
      <c r="F347" s="78">
        <v>1</v>
      </c>
      <c r="G347" s="5">
        <f>F347*E347</f>
        <v>30</v>
      </c>
      <c r="H347" s="78"/>
      <c r="I347" s="73">
        <v>1</v>
      </c>
      <c r="J347" s="75">
        <f t="shared" si="7"/>
        <v>40</v>
      </c>
      <c r="L347" s="80"/>
    </row>
    <row r="348" spans="1:3" ht="15.75" customHeight="1">
      <c r="A348" s="68"/>
      <c r="B348" s="68"/>
      <c r="C348" s="69"/>
    </row>
    <row r="349" spans="1:3" ht="15.75" customHeight="1">
      <c r="A349" s="68"/>
      <c r="B349" s="68"/>
      <c r="C349" s="69"/>
    </row>
    <row r="350" spans="1:3" ht="15.75" customHeight="1">
      <c r="A350" s="68"/>
      <c r="B350" s="68"/>
      <c r="C350" s="69"/>
    </row>
    <row r="351" spans="1:3" ht="15.75" customHeight="1">
      <c r="A351" s="68"/>
      <c r="B351" s="68"/>
      <c r="C351" s="69"/>
    </row>
    <row r="352" spans="1:3" ht="15.75" customHeight="1">
      <c r="A352" s="68"/>
      <c r="B352" s="68"/>
      <c r="C352" s="69"/>
    </row>
    <row r="353" spans="1:3" ht="15.75" customHeight="1">
      <c r="A353" s="68"/>
      <c r="B353" s="68"/>
      <c r="C353" s="69"/>
    </row>
    <row r="354" spans="1:3" ht="15.75" customHeight="1">
      <c r="A354" s="68"/>
      <c r="B354" s="68"/>
      <c r="C354" s="69"/>
    </row>
    <row r="355" spans="1:3" ht="15.75" customHeight="1">
      <c r="A355" s="68"/>
      <c r="B355" s="68"/>
      <c r="C355" s="69"/>
    </row>
    <row r="356" spans="1:3" ht="15.75" customHeight="1">
      <c r="A356" s="68"/>
      <c r="B356" s="68"/>
      <c r="C356" s="69"/>
    </row>
    <row r="357" spans="1:3" ht="15.75" customHeight="1">
      <c r="A357" s="68"/>
      <c r="B357" s="68"/>
      <c r="C357" s="69"/>
    </row>
    <row r="358" spans="1:3" ht="15.75" customHeight="1">
      <c r="A358" s="68"/>
      <c r="B358" s="68"/>
      <c r="C358" s="69"/>
    </row>
    <row r="359" spans="1:3" ht="15.75" customHeight="1">
      <c r="A359" s="68"/>
      <c r="B359" s="68"/>
      <c r="C359" s="69"/>
    </row>
    <row r="360" spans="1:3" ht="15.75" customHeight="1">
      <c r="A360" s="68"/>
      <c r="B360" s="68"/>
      <c r="C360" s="69"/>
    </row>
    <row r="361" spans="1:3" ht="15.75" customHeight="1">
      <c r="A361" s="68"/>
      <c r="B361" s="68"/>
      <c r="C361" s="69"/>
    </row>
    <row r="362" spans="1:3" ht="15.75" customHeight="1">
      <c r="A362" s="68"/>
      <c r="B362" s="68"/>
      <c r="C362" s="69"/>
    </row>
    <row r="363" spans="1:3" ht="15.75" customHeight="1">
      <c r="A363" s="68"/>
      <c r="B363" s="68"/>
      <c r="C363" s="69"/>
    </row>
    <row r="364" spans="1:3" ht="15.75" customHeight="1">
      <c r="A364" s="68"/>
      <c r="B364" s="68"/>
      <c r="C364" s="69"/>
    </row>
    <row r="365" spans="1:3" ht="15.75" customHeight="1">
      <c r="A365" s="68"/>
      <c r="B365" s="68"/>
      <c r="C365" s="69"/>
    </row>
    <row r="366" spans="1:3" ht="15.75" customHeight="1">
      <c r="A366" s="68"/>
      <c r="B366" s="68"/>
      <c r="C366" s="69"/>
    </row>
  </sheetData>
  <sheetProtection/>
  <mergeCells count="425">
    <mergeCell ref="I327:I328"/>
    <mergeCell ref="J327:J328"/>
    <mergeCell ref="I331:I332"/>
    <mergeCell ref="J331:J332"/>
    <mergeCell ref="I300:I301"/>
    <mergeCell ref="J300:J301"/>
    <mergeCell ref="I303:I304"/>
    <mergeCell ref="J303:J304"/>
    <mergeCell ref="I310:I311"/>
    <mergeCell ref="J310:J311"/>
    <mergeCell ref="I283:I284"/>
    <mergeCell ref="J283:J284"/>
    <mergeCell ref="I288:I292"/>
    <mergeCell ref="J288:J292"/>
    <mergeCell ref="I295:I296"/>
    <mergeCell ref="J295:J296"/>
    <mergeCell ref="I227:I228"/>
    <mergeCell ref="J227:J228"/>
    <mergeCell ref="I247:I249"/>
    <mergeCell ref="J247:J249"/>
    <mergeCell ref="I277:I278"/>
    <mergeCell ref="J277:J278"/>
    <mergeCell ref="I195:I200"/>
    <mergeCell ref="J195:J200"/>
    <mergeCell ref="I203:I209"/>
    <mergeCell ref="J203:J209"/>
    <mergeCell ref="I215:I219"/>
    <mergeCell ref="J215:J219"/>
    <mergeCell ref="I171:I174"/>
    <mergeCell ref="J171:J174"/>
    <mergeCell ref="I177:I182"/>
    <mergeCell ref="J177:J182"/>
    <mergeCell ref="I185:I189"/>
    <mergeCell ref="J185:J189"/>
    <mergeCell ref="I148:I149"/>
    <mergeCell ref="J148:J149"/>
    <mergeCell ref="I153:I154"/>
    <mergeCell ref="J153:J154"/>
    <mergeCell ref="I166:I167"/>
    <mergeCell ref="J166:J167"/>
    <mergeCell ref="I137:I138"/>
    <mergeCell ref="J137:J138"/>
    <mergeCell ref="I141:I142"/>
    <mergeCell ref="J141:J142"/>
    <mergeCell ref="I143:I144"/>
    <mergeCell ref="J143:J144"/>
    <mergeCell ref="I121:I122"/>
    <mergeCell ref="J121:J122"/>
    <mergeCell ref="I126:I127"/>
    <mergeCell ref="J126:J127"/>
    <mergeCell ref="I134:I136"/>
    <mergeCell ref="J134:J136"/>
    <mergeCell ref="I96:I97"/>
    <mergeCell ref="J96:J97"/>
    <mergeCell ref="I103:I104"/>
    <mergeCell ref="J103:J104"/>
    <mergeCell ref="I107:I109"/>
    <mergeCell ref="J107:J109"/>
    <mergeCell ref="I71:I72"/>
    <mergeCell ref="J71:J72"/>
    <mergeCell ref="I73:I74"/>
    <mergeCell ref="J73:J74"/>
    <mergeCell ref="I81:I82"/>
    <mergeCell ref="J81:J82"/>
    <mergeCell ref="I48:I49"/>
    <mergeCell ref="J48:J49"/>
    <mergeCell ref="I53:I55"/>
    <mergeCell ref="J53:J55"/>
    <mergeCell ref="I59:I60"/>
    <mergeCell ref="J59:J60"/>
    <mergeCell ref="A1:J1"/>
    <mergeCell ref="A2:J2"/>
    <mergeCell ref="A3:J3"/>
    <mergeCell ref="I37:I38"/>
    <mergeCell ref="J37:J38"/>
    <mergeCell ref="I39:I40"/>
    <mergeCell ref="J39:J40"/>
    <mergeCell ref="E37:E38"/>
    <mergeCell ref="F37:F38"/>
    <mergeCell ref="G37:G38"/>
    <mergeCell ref="E327:E328"/>
    <mergeCell ref="F327:F328"/>
    <mergeCell ref="G327:G328"/>
    <mergeCell ref="H327:H328"/>
    <mergeCell ref="E331:E332"/>
    <mergeCell ref="F331:F332"/>
    <mergeCell ref="G331:G332"/>
    <mergeCell ref="H331:H332"/>
    <mergeCell ref="E303:E304"/>
    <mergeCell ref="F303:F304"/>
    <mergeCell ref="G303:G304"/>
    <mergeCell ref="H303:H304"/>
    <mergeCell ref="E310:E311"/>
    <mergeCell ref="F310:F311"/>
    <mergeCell ref="G310:G311"/>
    <mergeCell ref="H310:H311"/>
    <mergeCell ref="E295:E296"/>
    <mergeCell ref="F295:F296"/>
    <mergeCell ref="G295:G296"/>
    <mergeCell ref="H295:H296"/>
    <mergeCell ref="E300:E301"/>
    <mergeCell ref="F300:F301"/>
    <mergeCell ref="G300:G301"/>
    <mergeCell ref="H300:H301"/>
    <mergeCell ref="E283:E284"/>
    <mergeCell ref="F283:F284"/>
    <mergeCell ref="G283:G284"/>
    <mergeCell ref="H283:H284"/>
    <mergeCell ref="E288:E292"/>
    <mergeCell ref="F288:F292"/>
    <mergeCell ref="G288:G292"/>
    <mergeCell ref="H288:H292"/>
    <mergeCell ref="E247:E249"/>
    <mergeCell ref="F247:F249"/>
    <mergeCell ref="G247:G249"/>
    <mergeCell ref="H247:H249"/>
    <mergeCell ref="E277:E278"/>
    <mergeCell ref="F277:F278"/>
    <mergeCell ref="G277:G278"/>
    <mergeCell ref="H277:H278"/>
    <mergeCell ref="E215:E219"/>
    <mergeCell ref="F215:F219"/>
    <mergeCell ref="G215:G219"/>
    <mergeCell ref="H215:H219"/>
    <mergeCell ref="E227:E228"/>
    <mergeCell ref="F227:F228"/>
    <mergeCell ref="G227:G228"/>
    <mergeCell ref="H227:H228"/>
    <mergeCell ref="E195:E200"/>
    <mergeCell ref="F195:F200"/>
    <mergeCell ref="G195:G200"/>
    <mergeCell ref="H195:H200"/>
    <mergeCell ref="E203:E209"/>
    <mergeCell ref="F203:F209"/>
    <mergeCell ref="G203:G209"/>
    <mergeCell ref="H203:H209"/>
    <mergeCell ref="G171:G174"/>
    <mergeCell ref="H171:H174"/>
    <mergeCell ref="G177:G182"/>
    <mergeCell ref="H177:H182"/>
    <mergeCell ref="G185:G189"/>
    <mergeCell ref="H185:H189"/>
    <mergeCell ref="E153:E154"/>
    <mergeCell ref="F153:F154"/>
    <mergeCell ref="G153:G154"/>
    <mergeCell ref="H153:H154"/>
    <mergeCell ref="E166:E167"/>
    <mergeCell ref="F166:F167"/>
    <mergeCell ref="G166:G167"/>
    <mergeCell ref="H166:H167"/>
    <mergeCell ref="E143:E144"/>
    <mergeCell ref="F143:F144"/>
    <mergeCell ref="G143:G144"/>
    <mergeCell ref="H143:H144"/>
    <mergeCell ref="E148:E149"/>
    <mergeCell ref="F148:F149"/>
    <mergeCell ref="G148:G149"/>
    <mergeCell ref="H148:H149"/>
    <mergeCell ref="E137:E138"/>
    <mergeCell ref="F137:F138"/>
    <mergeCell ref="G137:G138"/>
    <mergeCell ref="H137:H138"/>
    <mergeCell ref="E141:E142"/>
    <mergeCell ref="F141:F142"/>
    <mergeCell ref="G141:G142"/>
    <mergeCell ref="H141:H142"/>
    <mergeCell ref="E126:E127"/>
    <mergeCell ref="F126:F127"/>
    <mergeCell ref="G126:G127"/>
    <mergeCell ref="H126:H127"/>
    <mergeCell ref="E134:E136"/>
    <mergeCell ref="F134:F136"/>
    <mergeCell ref="G134:G136"/>
    <mergeCell ref="H134:H136"/>
    <mergeCell ref="E107:E109"/>
    <mergeCell ref="F107:F109"/>
    <mergeCell ref="G107:G109"/>
    <mergeCell ref="H107:H109"/>
    <mergeCell ref="E121:E122"/>
    <mergeCell ref="F121:F122"/>
    <mergeCell ref="G121:G122"/>
    <mergeCell ref="H121:H122"/>
    <mergeCell ref="E96:E97"/>
    <mergeCell ref="F96:F97"/>
    <mergeCell ref="G96:G97"/>
    <mergeCell ref="H96:H97"/>
    <mergeCell ref="E103:E104"/>
    <mergeCell ref="F103:F104"/>
    <mergeCell ref="G103:G104"/>
    <mergeCell ref="H103:H104"/>
    <mergeCell ref="E73:E74"/>
    <mergeCell ref="F73:F74"/>
    <mergeCell ref="G73:G74"/>
    <mergeCell ref="H73:H74"/>
    <mergeCell ref="E81:E82"/>
    <mergeCell ref="F81:F82"/>
    <mergeCell ref="G81:G82"/>
    <mergeCell ref="H81:H82"/>
    <mergeCell ref="E59:E60"/>
    <mergeCell ref="G59:G60"/>
    <mergeCell ref="H59:H60"/>
    <mergeCell ref="E71:E72"/>
    <mergeCell ref="F71:F72"/>
    <mergeCell ref="G71:G72"/>
    <mergeCell ref="H71:H72"/>
    <mergeCell ref="F59:F60"/>
    <mergeCell ref="E48:E49"/>
    <mergeCell ref="F48:F49"/>
    <mergeCell ref="G48:G49"/>
    <mergeCell ref="H48:H49"/>
    <mergeCell ref="E53:E55"/>
    <mergeCell ref="G53:G55"/>
    <mergeCell ref="H53:H55"/>
    <mergeCell ref="F53:F55"/>
    <mergeCell ref="H37:H38"/>
    <mergeCell ref="E39:E40"/>
    <mergeCell ref="F39:F40"/>
    <mergeCell ref="G39:G40"/>
    <mergeCell ref="H39:H40"/>
    <mergeCell ref="C194:D194"/>
    <mergeCell ref="D134:D136"/>
    <mergeCell ref="C125:D125"/>
    <mergeCell ref="C170:D170"/>
    <mergeCell ref="B169:D169"/>
    <mergeCell ref="B141:B142"/>
    <mergeCell ref="B148:B150"/>
    <mergeCell ref="D153:D154"/>
    <mergeCell ref="D166:D167"/>
    <mergeCell ref="C151:D151"/>
    <mergeCell ref="C191:D191"/>
    <mergeCell ref="C184:D184"/>
    <mergeCell ref="C156:D156"/>
    <mergeCell ref="D143:D144"/>
    <mergeCell ref="D148:D149"/>
    <mergeCell ref="B166:B168"/>
    <mergeCell ref="B143:B144"/>
    <mergeCell ref="A134:A136"/>
    <mergeCell ref="B134:B136"/>
    <mergeCell ref="A103:A104"/>
    <mergeCell ref="C115:D115"/>
    <mergeCell ref="A121:A122"/>
    <mergeCell ref="A107:A109"/>
    <mergeCell ref="C120:D120"/>
    <mergeCell ref="B121:B122"/>
    <mergeCell ref="B107:B109"/>
    <mergeCell ref="D121:D122"/>
    <mergeCell ref="C245:D245"/>
    <mergeCell ref="C237:D237"/>
    <mergeCell ref="C239:D239"/>
    <mergeCell ref="C214:D214"/>
    <mergeCell ref="C232:D232"/>
    <mergeCell ref="D215:D219"/>
    <mergeCell ref="B221:D221"/>
    <mergeCell ref="C235:D235"/>
    <mergeCell ref="B215:B219"/>
    <mergeCell ref="C230:D230"/>
    <mergeCell ref="C338:D338"/>
    <mergeCell ref="C330:D330"/>
    <mergeCell ref="D303:D304"/>
    <mergeCell ref="D310:D311"/>
    <mergeCell ref="C305:D305"/>
    <mergeCell ref="B314:D314"/>
    <mergeCell ref="D327:D328"/>
    <mergeCell ref="B331:B332"/>
    <mergeCell ref="C334:D334"/>
    <mergeCell ref="C326:D326"/>
    <mergeCell ref="D331:D332"/>
    <mergeCell ref="C309:D309"/>
    <mergeCell ref="A288:A292"/>
    <mergeCell ref="B288:B292"/>
    <mergeCell ref="A295:A296"/>
    <mergeCell ref="B295:B296"/>
    <mergeCell ref="A303:A304"/>
    <mergeCell ref="B303:B304"/>
    <mergeCell ref="A331:A332"/>
    <mergeCell ref="B310:B311"/>
    <mergeCell ref="D300:D301"/>
    <mergeCell ref="A300:A301"/>
    <mergeCell ref="B300:B301"/>
    <mergeCell ref="B277:B278"/>
    <mergeCell ref="A283:A284"/>
    <mergeCell ref="B283:B284"/>
    <mergeCell ref="C281:D281"/>
    <mergeCell ref="D277:D278"/>
    <mergeCell ref="D288:D292"/>
    <mergeCell ref="C286:D286"/>
    <mergeCell ref="A327:A328"/>
    <mergeCell ref="B327:B328"/>
    <mergeCell ref="A310:A311"/>
    <mergeCell ref="A148:A150"/>
    <mergeCell ref="A227:A228"/>
    <mergeCell ref="B185:B189"/>
    <mergeCell ref="A247:A249"/>
    <mergeCell ref="A277:A278"/>
    <mergeCell ref="B247:B249"/>
    <mergeCell ref="B162:B163"/>
    <mergeCell ref="A215:A219"/>
    <mergeCell ref="A195:A200"/>
    <mergeCell ref="A203:A209"/>
    <mergeCell ref="A141:A142"/>
    <mergeCell ref="A143:A144"/>
    <mergeCell ref="A153:A155"/>
    <mergeCell ref="A166:A168"/>
    <mergeCell ref="A162:A163"/>
    <mergeCell ref="D103:D104"/>
    <mergeCell ref="C106:D106"/>
    <mergeCell ref="A96:A97"/>
    <mergeCell ref="B96:B97"/>
    <mergeCell ref="C102:D102"/>
    <mergeCell ref="C100:D100"/>
    <mergeCell ref="B103:B104"/>
    <mergeCell ref="D96:D97"/>
    <mergeCell ref="C87:D87"/>
    <mergeCell ref="C91:D91"/>
    <mergeCell ref="C89:D89"/>
    <mergeCell ref="D81:D82"/>
    <mergeCell ref="C85:D85"/>
    <mergeCell ref="D71:D72"/>
    <mergeCell ref="A37:A38"/>
    <mergeCell ref="A39:A40"/>
    <mergeCell ref="A53:A55"/>
    <mergeCell ref="C12:D12"/>
    <mergeCell ref="C95:D95"/>
    <mergeCell ref="C80:D80"/>
    <mergeCell ref="A81:A83"/>
    <mergeCell ref="B81:B83"/>
    <mergeCell ref="C29:D29"/>
    <mergeCell ref="C31:D31"/>
    <mergeCell ref="C35:D35"/>
    <mergeCell ref="C6:D6"/>
    <mergeCell ref="B5:D5"/>
    <mergeCell ref="C15:D15"/>
    <mergeCell ref="C18:D18"/>
    <mergeCell ref="C22:D22"/>
    <mergeCell ref="C24:D24"/>
    <mergeCell ref="C20:D20"/>
    <mergeCell ref="C27:D27"/>
    <mergeCell ref="C256:D256"/>
    <mergeCell ref="C260:D260"/>
    <mergeCell ref="C258:D258"/>
    <mergeCell ref="B37:B38"/>
    <mergeCell ref="B39:B40"/>
    <mergeCell ref="D37:D38"/>
    <mergeCell ref="D39:D40"/>
    <mergeCell ref="D73:D74"/>
    <mergeCell ref="C45:D45"/>
    <mergeCell ref="B153:B155"/>
    <mergeCell ref="A48:A49"/>
    <mergeCell ref="B53:B55"/>
    <mergeCell ref="A73:A74"/>
    <mergeCell ref="B73:B74"/>
    <mergeCell ref="A59:A60"/>
    <mergeCell ref="B48:B49"/>
    <mergeCell ref="A71:A72"/>
    <mergeCell ref="B71:B72"/>
    <mergeCell ref="A137:A138"/>
    <mergeCell ref="F171:F174"/>
    <mergeCell ref="C322:D322"/>
    <mergeCell ref="E177:E182"/>
    <mergeCell ref="F177:F182"/>
    <mergeCell ref="F185:F189"/>
    <mergeCell ref="C294:D294"/>
    <mergeCell ref="C299:D299"/>
    <mergeCell ref="D295:D296"/>
    <mergeCell ref="C262:D262"/>
    <mergeCell ref="C265:D265"/>
    <mergeCell ref="B34:D34"/>
    <mergeCell ref="B79:D79"/>
    <mergeCell ref="D48:D49"/>
    <mergeCell ref="D53:D55"/>
    <mergeCell ref="C51:D51"/>
    <mergeCell ref="C57:D57"/>
    <mergeCell ref="D59:D60"/>
    <mergeCell ref="C70:D70"/>
    <mergeCell ref="B59:B60"/>
    <mergeCell ref="C42:D42"/>
    <mergeCell ref="D203:D209"/>
    <mergeCell ref="C202:D202"/>
    <mergeCell ref="C243:D243"/>
    <mergeCell ref="C241:D241"/>
    <mergeCell ref="C129:D129"/>
    <mergeCell ref="B119:D119"/>
    <mergeCell ref="B203:B209"/>
    <mergeCell ref="D227:D228"/>
    <mergeCell ref="D137:D138"/>
    <mergeCell ref="D107:D109"/>
    <mergeCell ref="B195:B200"/>
    <mergeCell ref="D195:D200"/>
    <mergeCell ref="C111:D111"/>
    <mergeCell ref="C164:D164"/>
    <mergeCell ref="C146:D146"/>
    <mergeCell ref="C113:D113"/>
    <mergeCell ref="D141:D142"/>
    <mergeCell ref="B137:B138"/>
    <mergeCell ref="C133:D133"/>
    <mergeCell ref="C341:D341"/>
    <mergeCell ref="C224:D224"/>
    <mergeCell ref="B271:D271"/>
    <mergeCell ref="C272:D272"/>
    <mergeCell ref="D283:D284"/>
    <mergeCell ref="C252:D252"/>
    <mergeCell ref="C276:D276"/>
    <mergeCell ref="C336:D336"/>
    <mergeCell ref="C254:D254"/>
    <mergeCell ref="B251:D251"/>
    <mergeCell ref="C345:D345"/>
    <mergeCell ref="A126:A127"/>
    <mergeCell ref="B126:B127"/>
    <mergeCell ref="D126:D127"/>
    <mergeCell ref="C315:D315"/>
    <mergeCell ref="C317:D317"/>
    <mergeCell ref="C319:D319"/>
    <mergeCell ref="B227:B228"/>
    <mergeCell ref="D185:D189"/>
    <mergeCell ref="D247:D249"/>
    <mergeCell ref="E185:E189"/>
    <mergeCell ref="A171:A174"/>
    <mergeCell ref="B171:B174"/>
    <mergeCell ref="D171:D174"/>
    <mergeCell ref="E171:E174"/>
    <mergeCell ref="A177:A182"/>
    <mergeCell ref="B177:B182"/>
    <mergeCell ref="D177:D182"/>
    <mergeCell ref="A185:A189"/>
    <mergeCell ref="C176:D176"/>
  </mergeCells>
  <printOptions horizontalCentered="1"/>
  <pageMargins left="0.52" right="0.22" top="0.63" bottom="0.52" header="0.51" footer="0.25"/>
  <pageSetup horizontalDpi="600" verticalDpi="600" orientation="portrait" paperSize="9" r:id="rId3"/>
  <headerFooter alignWithMargins="0">
    <oddFooter>&amp;C&amp;"Times New Roman,Regular"&amp;P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Hua Thuy Tien</Manager>
  <Company>SO TAI NGUYEN &amp; MOI TRUONG 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Phong Gia dat</dc:creator>
  <cp:keywords/>
  <dc:description/>
  <cp:lastModifiedBy>HP</cp:lastModifiedBy>
  <cp:lastPrinted>2020-06-01T11:11:34Z</cp:lastPrinted>
  <dcterms:created xsi:type="dcterms:W3CDTF">2009-10-18T02:03:25Z</dcterms:created>
  <dcterms:modified xsi:type="dcterms:W3CDTF">2020-06-22T16:00:16Z</dcterms:modified>
  <cp:category/>
  <cp:version/>
  <cp:contentType/>
  <cp:contentStatus/>
</cp:coreProperties>
</file>